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<sst xmlns="http://schemas.openxmlformats.org/spreadsheetml/2006/main" count="338" uniqueCount="204">
  <si>
    <t>1st version of ToR from FB</t>
  </si>
  <si>
    <t>1st version of ToR to ECD</t>
  </si>
  <si>
    <t>Comments from ECD</t>
  </si>
  <si>
    <t>17/10/02</t>
  </si>
  <si>
    <t>27/11/02</t>
  </si>
  <si>
    <t>14/01/03</t>
  </si>
  <si>
    <t>23/10/02</t>
  </si>
  <si>
    <t>25/10/02</t>
  </si>
  <si>
    <t>28/10/02</t>
  </si>
  <si>
    <t>22/11/02</t>
  </si>
  <si>
    <t>17/12/02</t>
  </si>
  <si>
    <t>2. Jablonková, MF SR</t>
  </si>
  <si>
    <t>1. Dostál, MF SR</t>
  </si>
  <si>
    <t>3. Tupá, DR SR</t>
  </si>
  <si>
    <t>4. Havranová, MF SR - Paying authority for structural funds</t>
  </si>
  <si>
    <t>07/02/03</t>
  </si>
  <si>
    <t>07/01/03</t>
  </si>
  <si>
    <t>08/01/03</t>
  </si>
  <si>
    <t>09/01/03</t>
  </si>
  <si>
    <t>20/05/03</t>
  </si>
  <si>
    <t>ToR from OoG to CFCU</t>
  </si>
  <si>
    <t>TLP01-02</t>
  </si>
  <si>
    <t>TLP01-05</t>
  </si>
  <si>
    <t>TLP01-06</t>
  </si>
  <si>
    <t>TLP01-22</t>
  </si>
  <si>
    <t>TLP01-23</t>
  </si>
  <si>
    <t>TLP01-24</t>
  </si>
  <si>
    <t>TLP01-20</t>
  </si>
  <si>
    <t>TLP01-25</t>
  </si>
  <si>
    <t>TLP01-27</t>
  </si>
  <si>
    <t>TLP01-19</t>
  </si>
  <si>
    <t>17/10/02 21/1102</t>
  </si>
  <si>
    <t>17/10/0221/11/02</t>
  </si>
  <si>
    <t>12/12/02</t>
  </si>
  <si>
    <t>21/5/03</t>
  </si>
  <si>
    <t>Ministerstvo financií SR/ Ministry of Finance SR</t>
  </si>
  <si>
    <t>Harmonisation of legislation in the field of VAT application to intra-community goods, supplies and services within the unified EU market/ Harmonizácia legislatívy v oblasti aplikácie DPH v rámci jednotného trhu EÚ</t>
  </si>
  <si>
    <t>Spolkové ministerstvo financií, Rakúska republika/ Ministry of Finance, Austria</t>
  </si>
  <si>
    <t>Establishment of the Tax Investigation Office within the Tax Administration/ Založenie Úradu pre vyšetrovanie úniku daní v daňovej správe</t>
  </si>
  <si>
    <t>Daňové riaditeľstvo SR/ Tax Directorate  of the SR</t>
  </si>
  <si>
    <t>Ministerstvo hospodárstva, financií a priemyslu, Francúzsko/ Ministry of Economy, Finance and Industry, France</t>
  </si>
  <si>
    <t>Design of budgetary system for contributions to/from the EU budget after accession/ Návrh nového rozpočtového systému pre príspevky z/do EÚ po vstupe</t>
  </si>
  <si>
    <t>Strengthening the Banking Supervision to Implement  Anti-money Laundering Measures and  Internal Ratings/  Posilnenie bankového dohľadu pre implementáciu opatrení proti praniu špinavých peňazí</t>
  </si>
  <si>
    <t>Národná banka SR/ National Bank SR</t>
  </si>
  <si>
    <t>Performance Management of Tax Administration of the SR/ Riadenie výkonov v Slovenskej daňovej správe</t>
  </si>
  <si>
    <t>Reinforcement of judicial capacity in the area of penal matters/ Posilnenie súdnych kapacít  v oblasti trestných záležitostí</t>
  </si>
  <si>
    <t>Ministerstvo spravodlivosti SR/ Ministry of Justice and Home Affairs SR</t>
  </si>
  <si>
    <t>Preparation Activities for Management of “Co-ordination of Social Security Schemes” of the SR/ Prípravné aktivity pre riadenie a koordináciu modelu sociálnej bezpečnosti</t>
  </si>
  <si>
    <t>Ministerstvo práce a sociálnych vecí SR/ Ministry of Labour and Social Affairs of the SR</t>
  </si>
  <si>
    <t>Marking and Identification of Sheep, Goats and Pigs/ Označovanie a identifikácia oviec, kôz a ošípaných</t>
  </si>
  <si>
    <t>Ministerstvo pôdohospodárstva SR/ Ministry of Agriculture of the SR</t>
  </si>
  <si>
    <t>Common Agricultural Policy on Sugar/ Spoločná poľnohospodárska politika v oblasti cukru</t>
  </si>
  <si>
    <t xml:space="preserve">Project No.  </t>
  </si>
  <si>
    <t>Project Title</t>
  </si>
  <si>
    <t>Beneficiary</t>
  </si>
  <si>
    <t>Deadline for offers</t>
  </si>
  <si>
    <t>Evaluation of offers</t>
  </si>
  <si>
    <t xml:space="preserve"> Partner Institution</t>
  </si>
  <si>
    <t>Contract signature</t>
  </si>
  <si>
    <t xml:space="preserve">Contracted Budget in EUR </t>
  </si>
  <si>
    <t>Disbursed Budget in EUR</t>
  </si>
  <si>
    <t>Start of imple-mentation</t>
  </si>
  <si>
    <t>End of Imple-mentation</t>
  </si>
  <si>
    <t xml:space="preserve"> č. proj.</t>
  </si>
  <si>
    <t>názov projektu</t>
  </si>
  <si>
    <t>príjemca</t>
  </si>
  <si>
    <t xml:space="preserve">predlo-ženie ponúk </t>
  </si>
  <si>
    <t>vyhodno-tenie ponúk</t>
  </si>
  <si>
    <t>partnerská inštitúcia</t>
  </si>
  <si>
    <t>podpísanie kontraktu</t>
  </si>
  <si>
    <t>nakontra-hovaná suma v EUR</t>
  </si>
  <si>
    <t>vyplatená suma v EUR</t>
  </si>
  <si>
    <t>začiatok implemen-tácie</t>
  </si>
  <si>
    <t>koniec implemen-tácie</t>
  </si>
  <si>
    <t>15/01/03  21/03/03</t>
  </si>
  <si>
    <t>02/05/03</t>
  </si>
  <si>
    <t>May 2003</t>
  </si>
  <si>
    <t>Technicel Assistance/ zmena na TA</t>
  </si>
  <si>
    <t>18/08/03</t>
  </si>
  <si>
    <t>26/02/03  26/05/03</t>
  </si>
  <si>
    <t>31/07/03  18/09/03</t>
  </si>
  <si>
    <t>TLP01-28</t>
  </si>
  <si>
    <t>Training for the judiciary in the competition field/ Školenia sudcov v oblasti európskeho súťažného práva</t>
  </si>
  <si>
    <t>TLP01-29</t>
  </si>
  <si>
    <t>Agricultural Paying Agency for EAGFF/ Poľnohospodárska platobná agentúra (pre EAGGF)</t>
  </si>
  <si>
    <t>TLP01-31</t>
  </si>
  <si>
    <t>Strengthening the capacities for management of biocidal products/ Posilnenie kapacít v oblasti riadenia biocídnych produktov</t>
  </si>
  <si>
    <t xml:space="preserve">Centrum pre chemické látky a prípravky/ Centre for Chemical Substances and Preparations </t>
  </si>
  <si>
    <t>TLP01-32</t>
  </si>
  <si>
    <t>Establishment of Protocol on Monitoring and Assessment of the Hydromorphological Elements/ Zriadenie spôsobu monitorovania a hodnotenie hydromorfologických elementov</t>
  </si>
  <si>
    <t>Slovak Hydrometrological Institute/ Slovenský hydrometrologický ústav.</t>
  </si>
  <si>
    <t>TLP01-33</t>
  </si>
  <si>
    <t>Ministry of Tranpsor. Post and Telecommuniation of the SR/ Ministerstvo dopravy, pôšt a telekomunikácií SR</t>
  </si>
  <si>
    <t xml:space="preserve">Road Transport Alignment/ Prispôsobenie legislatívy v oblasti cestnej dopravy </t>
  </si>
  <si>
    <t>TLP01-34</t>
  </si>
  <si>
    <t>Ministry of Environment of the SR/ Ministerstvo životného prostredia SR</t>
  </si>
  <si>
    <t>TLP01-35</t>
  </si>
  <si>
    <t>Ministry of Health of the SR/ Ministerstvo zdravotníctva SR</t>
  </si>
  <si>
    <t>Projcet Duration (in moths)</t>
  </si>
  <si>
    <t>Trvanie projektu (mesiace)</t>
  </si>
  <si>
    <t>-</t>
  </si>
  <si>
    <t>P-E International</t>
  </si>
  <si>
    <t>01/09/03</t>
  </si>
  <si>
    <t>24/3/03  26/05/03  11/08/03 - TA</t>
  </si>
  <si>
    <t>No proposal received</t>
  </si>
  <si>
    <t>Assessment and Management of Environmental Noise/ Hodnotenie riadenia enviromentálneho hluku</t>
  </si>
  <si>
    <t>TLP01-36</t>
  </si>
  <si>
    <t>Reference conditions as a basis for classification of surface water status</t>
  </si>
  <si>
    <t>Vyčlenená suma</t>
  </si>
  <si>
    <t>TLP01-30</t>
  </si>
  <si>
    <t>Ensuring preparedness of the Slovak Public Health Insurance System to Apply the Acquis on Co-ordination of Social Security Systems/ Zabezpečenie pripravenosti slovenského poistného systému pre koordináciu dávok sociálneho zabezpečenia v súlade s Acquis</t>
  </si>
  <si>
    <t>Slovak Hydrometrological Institute/ Slovenský hydrometrologický ústav</t>
  </si>
  <si>
    <t>TLP02-01</t>
  </si>
  <si>
    <t>TLP02-02</t>
  </si>
  <si>
    <t>TLP02-03</t>
  </si>
  <si>
    <t>Enhancement of phytosanitary Controls on Harmful Organism of Plants and Plant Products/ Zlepšenie fytosanitárnej kontroly škodlivých organizmov v rastlinách a rastlinnej výrobe</t>
  </si>
  <si>
    <t>Registration of Producers, Importers and Exporters of Plants and Plant Products in the Slovak Republic/ Registrácia výrobcov, dovozcov a vývozcov rastlín a rastlinných komodít v SR</t>
  </si>
  <si>
    <t>Implemantation of the INTRASTAT -SK system/ Implentácia systému INTRASTAT</t>
  </si>
  <si>
    <t>Ministry of Environmnet/ Hessenské ministerstvo životného prostredia, vidieka a ochrany spotrebiteľa</t>
  </si>
  <si>
    <t xml:space="preserve">Ministry of Agriculture SR/ Ministerstvo pôdohospodárstva SR </t>
  </si>
  <si>
    <t xml:space="preserve"> Ministry of Agriculture SR/ Ministerstvo pôdohospodárstva SR</t>
  </si>
  <si>
    <t>Statistical Office of the Slovak Republic/ Štatistický úrad SR/</t>
  </si>
  <si>
    <t>TLP03-01</t>
  </si>
  <si>
    <t>TLP03-02</t>
  </si>
  <si>
    <t>TLP03-03</t>
  </si>
  <si>
    <t>TLP03-04</t>
  </si>
  <si>
    <t>TLP03-05</t>
  </si>
  <si>
    <t>TLP03-06</t>
  </si>
  <si>
    <t>TLP03-07</t>
  </si>
  <si>
    <t>TLP03-08</t>
  </si>
  <si>
    <t>TLP03-09</t>
  </si>
  <si>
    <t>Land administration and Cadastre Infrastructure/ Infraštruktúra katastra a manažment pôdy</t>
  </si>
  <si>
    <t xml:space="preserve">Support of agricultural food chain in comprehensive food safety policy/ Podpora poľnohospodárskeho –potravinárskeho reťazca v rámci všeobecnej potravinovej bezpečnosti </t>
  </si>
  <si>
    <t>Veterinary and Phyto-sanitary Border Inspection Posts – II Phase (Bratislava Airport BIP)/ Veterinárne a fytosanitárne hraničné inšpekčné miesta – 2. Fáza</t>
  </si>
  <si>
    <t>Animal protection during transport/ Ochrana zvierat počas transportu</t>
  </si>
  <si>
    <t>Strengthening of statistical health information system and its harmonisation with EU requirements/ Posilnenie štatistického informačného systému  v oblasti zdravotníctva a jeho harmonizácia s požiadavkami EU</t>
  </si>
  <si>
    <t>Preparation for ESF Project Management/ Príprava projektového manažmentu na Európsky sociálny fond</t>
  </si>
  <si>
    <t>Establishment of EURODAC in the SR/ Zriadenia EURODAC v SR</t>
  </si>
  <si>
    <t>Compliance with EU criteria on police co-operation and the fight against crime/ Zosúladenie kritérií EU v politike spolupráce v boji proti kriminalite</t>
  </si>
  <si>
    <t>Combating money laundering (Fin Police)/ Boj proti praniu špinavých peňazí</t>
  </si>
  <si>
    <t xml:space="preserve">Úrad geodézie, kartografie a katastra SR/ The Geodetic and Cartographic Institute </t>
  </si>
  <si>
    <t>ES/UK</t>
  </si>
  <si>
    <t>GR</t>
  </si>
  <si>
    <t>GR/FR/DK</t>
  </si>
  <si>
    <t>FR</t>
  </si>
  <si>
    <t>GR/NL</t>
  </si>
  <si>
    <t>Recommendations on drafting bilateral investment treaty fully compatible with Acquis Communaitaire/ Odporúčania pre návrh bilaterálnej investičnej zmluvy plne kompatibilnej s acquis communaitaire</t>
  </si>
  <si>
    <t xml:space="preserve">Optimization of Handling with Biodegradable Waste/ Optimalizácia spracovania biologického odpadu </t>
  </si>
  <si>
    <t>18/09/03/ 24/10/03</t>
  </si>
  <si>
    <t xml:space="preserve">Allocated budget </t>
  </si>
  <si>
    <t xml:space="preserve">Contracted Budget </t>
  </si>
  <si>
    <t xml:space="preserve">nakontra-hovaná suma </t>
  </si>
  <si>
    <t xml:space="preserve">Disbursed Budget </t>
  </si>
  <si>
    <t xml:space="preserve">vyplatená suma </t>
  </si>
  <si>
    <t>vyplatená suma</t>
  </si>
  <si>
    <t>Total Amount TL 2003</t>
  </si>
  <si>
    <t>Total Amount TL 2002</t>
  </si>
  <si>
    <t>Total Amount TL 2001                 (total amount available              2 372 000 EUR)</t>
  </si>
  <si>
    <t>10/09/03</t>
  </si>
  <si>
    <t>Approved by ECD 15/10/03</t>
  </si>
  <si>
    <t>Minsitry of Agriculture, Nature Management and Fischeries Holland/ Ministerstvo poľn., krajinného manžmentu a rybárstva, Holandsko</t>
  </si>
  <si>
    <t>Agramarkt Austria/ Rakúsko</t>
  </si>
  <si>
    <t xml:space="preserve">Ministry of Finance, Tax and Customs Directorate - Holland/ MF a Daňová a colná správa Holandsko </t>
  </si>
  <si>
    <t>Austria</t>
  </si>
  <si>
    <t>Denmark</t>
  </si>
  <si>
    <t>Finland</t>
  </si>
  <si>
    <t>15/09/03</t>
  </si>
  <si>
    <t>30/05/03</t>
  </si>
  <si>
    <t>No proposal recieved</t>
  </si>
  <si>
    <t>COMPLETED</t>
  </si>
  <si>
    <t>07/03/03</t>
  </si>
  <si>
    <t>National Social Insurance Board Sweeden</t>
  </si>
  <si>
    <t>Approved by ECD 15/11/03</t>
  </si>
  <si>
    <t>Technicel Assistance/ zmena na TA/ Shift as TWL in FM 2003</t>
  </si>
  <si>
    <t>Framework Contract under preparation</t>
  </si>
  <si>
    <t>Approved by ECD 16/10/03</t>
  </si>
  <si>
    <t>ToR will be recirculated under FM 2002</t>
  </si>
  <si>
    <t>Federal Environmental Agency Austria</t>
  </si>
  <si>
    <t>Approved by ECD 14/11/03</t>
  </si>
  <si>
    <t>Approved by ECD 18/11/03</t>
  </si>
  <si>
    <t>United Kingdom - proposal not sufficient</t>
  </si>
  <si>
    <t>Scuola Agraria Di Parco Di Monza           Italy</t>
  </si>
  <si>
    <t>UNALLOCATED INSTITUTIONAL BUILDING 2002 - TWINING LIGHT INSTRUMENT</t>
  </si>
  <si>
    <t>UNALLOCATED INSTITUTIONAL BUILDING 2003 - TWINING LIGHT INSTRUMENT</t>
  </si>
  <si>
    <t>Total Amount UIB TL 2002</t>
  </si>
  <si>
    <t>TWINNING LIGHT 2003</t>
  </si>
  <si>
    <t>TWINNING LIGHT  2002</t>
  </si>
  <si>
    <t>TWINNING LIGHT  2001</t>
  </si>
  <si>
    <t>Contracted Budget into 28/10/2003</t>
  </si>
  <si>
    <t>nakontra-hovaná suma do 28/10/2003</t>
  </si>
  <si>
    <t>Approved by ECD 30/11/03</t>
  </si>
  <si>
    <t>Approved by ECD 13/10/03</t>
  </si>
  <si>
    <t>Approved by ECD 24/10/03</t>
  </si>
  <si>
    <t>24/10/2003 16/1/04</t>
  </si>
  <si>
    <t>24/10/03 16/1/04</t>
  </si>
  <si>
    <t>18.9.2003 16/1/04</t>
  </si>
  <si>
    <t>18/9/2003 16/1/04</t>
  </si>
  <si>
    <t>Ministerstvo vnútra SR/ Ministry of Interior</t>
  </si>
  <si>
    <t xml:space="preserve">No proposal received within 2nd Round, switch to TA </t>
  </si>
  <si>
    <t>Germany proposal, selection under preparation</t>
  </si>
  <si>
    <t>UK proposal, selection under preparation</t>
  </si>
  <si>
    <t>No proposal received within 2nd Round, switch to TA</t>
  </si>
  <si>
    <t>UK proposal, Spanish proposal, selection under preparation</t>
  </si>
  <si>
    <t>Greek proposal, selection under preparation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</si>
</sst>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mm/dd/yy"/>
    <numFmt numFmtId="173" formatCode="#,##0.00\ _S_k"/>
    <numFmt numFmtId="174" formatCode="#,##0.0\ _S_k"/>
    <numFmt numFmtId="175" formatCode="#,##0\ _S_k"/>
    <numFmt numFmtId="176" formatCode="d/m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dd/mm/yy"/>
    <numFmt numFmtId="181" formatCode="d/m/yy"/>
    <numFmt numFmtId="182" formatCode="d/mmm/yy"/>
    <numFmt numFmtId="183" formatCode="d/m/yy"/>
    <numFmt numFmtId="184" formatCode="_-* #,##0.00\ [$€-1]_-;\-* #,##0.00\ [$€-1]_-;_-* &quot;-&quot;??\ [$€-1]_-;_-@_-"/>
    <numFmt numFmtId="185" formatCode="_-* #,##0\ [$€-1]_-;\-* #,##0\ [$€-1]_-;_-* &quot;-&quot;\ [$€-1]_-;_-@_-"/>
  </numFmts>
  <fonts count="1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81" fontId="1" fillId="0" borderId="0" xfId="0" applyNumberFormat="1" applyFont="1" applyAlignment="1">
      <alignment/>
    </xf>
    <xf numFmtId="181" fontId="1" fillId="0" borderId="0" xfId="0" applyNumberFormat="1" applyFont="1" applyFill="1" applyAlignment="1">
      <alignment/>
    </xf>
    <xf numFmtId="18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textRotation="90" wrapText="1"/>
    </xf>
    <xf numFmtId="18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left" vertical="center" wrapText="1"/>
    </xf>
    <xf numFmtId="181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72" fontId="1" fillId="3" borderId="1" xfId="0" applyNumberFormat="1" applyFont="1" applyFill="1" applyBorder="1" applyAlignment="1">
      <alignment horizontal="center" vertical="center" wrapText="1"/>
    </xf>
    <xf numFmtId="181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8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81" fontId="1" fillId="3" borderId="0" xfId="0" applyNumberFormat="1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left" vertical="center" wrapText="1"/>
    </xf>
    <xf numFmtId="181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/>
    </xf>
    <xf numFmtId="181" fontId="1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/>
    </xf>
    <xf numFmtId="22" fontId="1" fillId="0" borderId="0" xfId="0" applyNumberFormat="1" applyFont="1" applyAlignment="1">
      <alignment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0" fillId="5" borderId="1" xfId="0" applyFont="1" applyFill="1" applyBorder="1" applyAlignment="1">
      <alignment horizontal="center" vertical="center" textRotation="90" wrapText="1"/>
    </xf>
    <xf numFmtId="2" fontId="0" fillId="2" borderId="1" xfId="0" applyNumberFormat="1" applyFont="1" applyFill="1" applyBorder="1" applyAlignment="1">
      <alignment horizontal="center" vertical="center" textRotation="90" wrapText="1"/>
    </xf>
    <xf numFmtId="2" fontId="0" fillId="2" borderId="1" xfId="0" applyNumberFormat="1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5" fontId="1" fillId="3" borderId="1" xfId="0" applyNumberFormat="1" applyFont="1" applyFill="1" applyBorder="1" applyAlignment="1" applyProtection="1">
      <alignment horizontal="center" vertical="center"/>
      <protection locked="0"/>
    </xf>
    <xf numFmtId="185" fontId="1" fillId="4" borderId="1" xfId="0" applyNumberFormat="1" applyFont="1" applyFill="1" applyBorder="1" applyAlignment="1" applyProtection="1">
      <alignment horizontal="center" vertical="center"/>
      <protection locked="0"/>
    </xf>
    <xf numFmtId="185" fontId="1" fillId="0" borderId="1" xfId="0" applyNumberFormat="1" applyFont="1" applyFill="1" applyBorder="1" applyAlignment="1" applyProtection="1">
      <alignment horizontal="center" vertical="center"/>
      <protection locked="0"/>
    </xf>
    <xf numFmtId="18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8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85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85" fontId="7" fillId="2" borderId="1" xfId="0" applyNumberFormat="1" applyFont="1" applyFill="1" applyBorder="1" applyAlignment="1" applyProtection="1">
      <alignment horizontal="center" vertical="center" wrapText="1"/>
      <protection/>
    </xf>
    <xf numFmtId="185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85" fontId="7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81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8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85" fontId="7" fillId="2" borderId="1" xfId="0" applyNumberFormat="1" applyFont="1" applyFill="1" applyBorder="1" applyAlignment="1" applyProtection="1">
      <alignment horizontal="center" vertical="center"/>
      <protection locked="0"/>
    </xf>
    <xf numFmtId="181" fontId="7" fillId="2" borderId="1" xfId="0" applyNumberFormat="1" applyFont="1" applyFill="1" applyBorder="1" applyAlignment="1">
      <alignment horizontal="center" vertical="center"/>
    </xf>
    <xf numFmtId="185" fontId="7" fillId="2" borderId="1" xfId="0" applyNumberFormat="1" applyFont="1" applyFill="1" applyBorder="1" applyAlignment="1">
      <alignment horizontal="center" vertical="center"/>
    </xf>
    <xf numFmtId="181" fontId="1" fillId="2" borderId="0" xfId="0" applyNumberFormat="1" applyFont="1" applyFill="1" applyAlignment="1">
      <alignment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left" vertical="center" wrapText="1"/>
    </xf>
    <xf numFmtId="181" fontId="3" fillId="6" borderId="1" xfId="0" applyNumberFormat="1" applyFont="1" applyFill="1" applyBorder="1" applyAlignment="1">
      <alignment horizontal="center" vertical="center" wrapText="1"/>
    </xf>
    <xf numFmtId="181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172" fontId="1" fillId="6" borderId="1" xfId="0" applyNumberFormat="1" applyFont="1" applyFill="1" applyBorder="1" applyAlignment="1">
      <alignment horizontal="center" vertical="center" wrapText="1"/>
    </xf>
    <xf numFmtId="185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185" fontId="1" fillId="6" borderId="1" xfId="0" applyNumberFormat="1" applyFont="1" applyFill="1" applyBorder="1" applyAlignment="1" applyProtection="1">
      <alignment horizontal="center" vertical="center"/>
      <protection locked="0"/>
    </xf>
    <xf numFmtId="181" fontId="1" fillId="6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left" vertical="center" wrapText="1"/>
    </xf>
    <xf numFmtId="181" fontId="3" fillId="7" borderId="1" xfId="0" applyNumberFormat="1" applyFont="1" applyFill="1" applyBorder="1" applyAlignment="1">
      <alignment horizontal="center" vertical="center" wrapText="1"/>
    </xf>
    <xf numFmtId="181" fontId="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172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wrapText="1"/>
    </xf>
    <xf numFmtId="185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185" fontId="1" fillId="7" borderId="1" xfId="0" applyNumberFormat="1" applyFont="1" applyFill="1" applyBorder="1" applyAlignment="1" applyProtection="1">
      <alignment horizontal="center" vertical="center"/>
      <protection locked="0"/>
    </xf>
    <xf numFmtId="181" fontId="1" fillId="7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181" fontId="1" fillId="7" borderId="0" xfId="0" applyNumberFormat="1" applyFont="1" applyFill="1" applyAlignment="1">
      <alignment vertical="center"/>
    </xf>
    <xf numFmtId="181" fontId="1" fillId="4" borderId="0" xfId="0" applyNumberFormat="1" applyFont="1" applyFill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left" vertical="center" wrapText="1"/>
    </xf>
    <xf numFmtId="181" fontId="1" fillId="8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185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185" fontId="1" fillId="8" borderId="1" xfId="0" applyNumberFormat="1" applyFont="1" applyFill="1" applyBorder="1" applyAlignment="1" applyProtection="1">
      <alignment horizontal="center" vertical="center"/>
      <protection locked="0"/>
    </xf>
    <xf numFmtId="181" fontId="1" fillId="8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185" fontId="2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12" fillId="6" borderId="1" xfId="0" applyNumberFormat="1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75" zoomScaleNormal="75" zoomScaleSheetLayoutView="75" workbookViewId="0" topLeftCell="A46">
      <selection activeCell="E51" sqref="E51"/>
    </sheetView>
  </sheetViews>
  <sheetFormatPr defaultColWidth="9.140625" defaultRowHeight="12.75"/>
  <cols>
    <col min="1" max="1" width="4.140625" style="9" customWidth="1"/>
    <col min="2" max="2" width="26.7109375" style="4" customWidth="1"/>
    <col min="3" max="3" width="14.00390625" style="5" customWidth="1"/>
    <col min="4" max="4" width="11.00390625" style="12" customWidth="1"/>
    <col min="5" max="5" width="10.00390625" style="12" customWidth="1"/>
    <col min="6" max="6" width="7.57421875" style="8" hidden="1" customWidth="1"/>
    <col min="7" max="7" width="7.57421875" style="7" hidden="1" customWidth="1"/>
    <col min="8" max="8" width="8.00390625" style="7" hidden="1" customWidth="1"/>
    <col min="9" max="9" width="7.7109375" style="7" hidden="1" customWidth="1"/>
    <col min="10" max="10" width="8.140625" style="7" hidden="1" customWidth="1"/>
    <col min="11" max="11" width="7.7109375" style="7" hidden="1" customWidth="1"/>
    <col min="12" max="12" width="7.8515625" style="7" hidden="1" customWidth="1"/>
    <col min="13" max="13" width="8.00390625" style="7" hidden="1" customWidth="1"/>
    <col min="14" max="14" width="11.421875" style="7" customWidth="1"/>
    <col min="15" max="15" width="10.140625" style="7" customWidth="1"/>
    <col min="16" max="17" width="13.7109375" style="50" customWidth="1"/>
    <col min="18" max="18" width="14.28125" style="1" customWidth="1"/>
    <col min="19" max="19" width="10.8515625" style="11" customWidth="1"/>
    <col min="20" max="20" width="6.421875" style="46" customWidth="1"/>
    <col min="21" max="21" width="10.28125" style="1" hidden="1" customWidth="1"/>
    <col min="22" max="22" width="9.140625" style="1" customWidth="1"/>
    <col min="23" max="23" width="14.00390625" style="1" bestFit="1" customWidth="1"/>
    <col min="24" max="16384" width="9.140625" style="1" customWidth="1"/>
  </cols>
  <sheetData>
    <row r="1" spans="1:21" s="3" customFormat="1" ht="35.25" customHeight="1">
      <c r="A1" s="117" t="s">
        <v>187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/>
    </row>
    <row r="2" spans="1:21" s="3" customFormat="1" ht="57" customHeight="1">
      <c r="A2" s="30" t="s">
        <v>52</v>
      </c>
      <c r="B2" s="31" t="s">
        <v>53</v>
      </c>
      <c r="C2" s="32" t="s">
        <v>54</v>
      </c>
      <c r="D2" s="33" t="s">
        <v>55</v>
      </c>
      <c r="E2" s="33" t="s">
        <v>56</v>
      </c>
      <c r="F2" s="34" t="s">
        <v>57</v>
      </c>
      <c r="G2" s="34" t="s">
        <v>58</v>
      </c>
      <c r="H2" s="34" t="s">
        <v>59</v>
      </c>
      <c r="I2" s="34" t="s">
        <v>60</v>
      </c>
      <c r="J2" s="35" t="s">
        <v>20</v>
      </c>
      <c r="K2" s="34" t="s">
        <v>0</v>
      </c>
      <c r="L2" s="34" t="s">
        <v>1</v>
      </c>
      <c r="M2" s="34" t="s">
        <v>2</v>
      </c>
      <c r="N2" s="34" t="s">
        <v>57</v>
      </c>
      <c r="O2" s="34" t="s">
        <v>58</v>
      </c>
      <c r="P2" s="49" t="s">
        <v>149</v>
      </c>
      <c r="Q2" s="49" t="s">
        <v>188</v>
      </c>
      <c r="R2" s="34" t="s">
        <v>152</v>
      </c>
      <c r="S2" s="33" t="s">
        <v>61</v>
      </c>
      <c r="T2" s="36" t="s">
        <v>98</v>
      </c>
      <c r="U2" s="37" t="s">
        <v>62</v>
      </c>
    </row>
    <row r="3" spans="1:21" s="3" customFormat="1" ht="67.5">
      <c r="A3" s="30" t="s">
        <v>63</v>
      </c>
      <c r="B3" s="31" t="s">
        <v>64</v>
      </c>
      <c r="C3" s="32" t="s">
        <v>65</v>
      </c>
      <c r="D3" s="33" t="s">
        <v>66</v>
      </c>
      <c r="E3" s="33" t="s">
        <v>67</v>
      </c>
      <c r="F3" s="34" t="s">
        <v>68</v>
      </c>
      <c r="G3" s="34" t="s">
        <v>69</v>
      </c>
      <c r="H3" s="34" t="s">
        <v>70</v>
      </c>
      <c r="I3" s="34" t="s">
        <v>71</v>
      </c>
      <c r="J3" s="35"/>
      <c r="K3" s="34"/>
      <c r="L3" s="34"/>
      <c r="M3" s="34"/>
      <c r="N3" s="34" t="s">
        <v>68</v>
      </c>
      <c r="O3" s="34" t="s">
        <v>69</v>
      </c>
      <c r="P3" s="49" t="s">
        <v>108</v>
      </c>
      <c r="Q3" s="49" t="s">
        <v>189</v>
      </c>
      <c r="R3" s="34" t="s">
        <v>153</v>
      </c>
      <c r="S3" s="33" t="s">
        <v>72</v>
      </c>
      <c r="T3" s="36" t="s">
        <v>99</v>
      </c>
      <c r="U3" s="37" t="s">
        <v>73</v>
      </c>
    </row>
    <row r="4" spans="1:21" s="14" customFormat="1" ht="84">
      <c r="A4" s="21" t="s">
        <v>21</v>
      </c>
      <c r="B4" s="22" t="s">
        <v>146</v>
      </c>
      <c r="C4" s="22" t="s">
        <v>35</v>
      </c>
      <c r="D4" s="23" t="s">
        <v>103</v>
      </c>
      <c r="E4" s="23" t="s">
        <v>77</v>
      </c>
      <c r="F4" s="24" t="s">
        <v>3</v>
      </c>
      <c r="G4" s="25" t="s">
        <v>3</v>
      </c>
      <c r="H4" s="25" t="s">
        <v>6</v>
      </c>
      <c r="I4" s="25" t="s">
        <v>7</v>
      </c>
      <c r="J4" s="25" t="s">
        <v>8</v>
      </c>
      <c r="K4" s="25">
        <v>37602</v>
      </c>
      <c r="L4" s="25" t="s">
        <v>10</v>
      </c>
      <c r="M4" s="24" t="s">
        <v>15</v>
      </c>
      <c r="N4" s="24" t="s">
        <v>101</v>
      </c>
      <c r="O4" s="24" t="s">
        <v>158</v>
      </c>
      <c r="P4" s="60">
        <v>110000</v>
      </c>
      <c r="Q4" s="60">
        <v>97902</v>
      </c>
      <c r="R4" s="57">
        <v>97902</v>
      </c>
      <c r="S4" s="26"/>
      <c r="T4" s="27">
        <v>6</v>
      </c>
      <c r="U4" s="28"/>
    </row>
    <row r="5" spans="1:21" s="3" customFormat="1" ht="96">
      <c r="A5" s="78" t="s">
        <v>22</v>
      </c>
      <c r="B5" s="79" t="s">
        <v>36</v>
      </c>
      <c r="C5" s="79" t="s">
        <v>35</v>
      </c>
      <c r="D5" s="80" t="s">
        <v>74</v>
      </c>
      <c r="E5" s="81" t="s">
        <v>100</v>
      </c>
      <c r="F5" s="82" t="s">
        <v>31</v>
      </c>
      <c r="G5" s="83" t="s">
        <v>3</v>
      </c>
      <c r="H5" s="83" t="s">
        <v>6</v>
      </c>
      <c r="I5" s="83" t="s">
        <v>7</v>
      </c>
      <c r="J5" s="83" t="s">
        <v>8</v>
      </c>
      <c r="K5" s="83" t="s">
        <v>9</v>
      </c>
      <c r="L5" s="83" t="s">
        <v>9</v>
      </c>
      <c r="M5" s="83" t="s">
        <v>4</v>
      </c>
      <c r="N5" s="79" t="s">
        <v>37</v>
      </c>
      <c r="O5" s="82" t="s">
        <v>75</v>
      </c>
      <c r="P5" s="84">
        <v>70000</v>
      </c>
      <c r="Q5" s="84">
        <v>69894</v>
      </c>
      <c r="R5" s="85">
        <v>69894</v>
      </c>
      <c r="S5" s="86" t="s">
        <v>76</v>
      </c>
      <c r="T5" s="110" t="s">
        <v>169</v>
      </c>
      <c r="U5" s="43"/>
    </row>
    <row r="6" spans="1:21" s="3" customFormat="1" ht="120">
      <c r="A6" s="87" t="s">
        <v>23</v>
      </c>
      <c r="B6" s="88" t="s">
        <v>38</v>
      </c>
      <c r="C6" s="88" t="s">
        <v>39</v>
      </c>
      <c r="D6" s="89">
        <v>37636</v>
      </c>
      <c r="E6" s="90" t="s">
        <v>100</v>
      </c>
      <c r="F6" s="91" t="s">
        <v>32</v>
      </c>
      <c r="G6" s="92" t="s">
        <v>3</v>
      </c>
      <c r="H6" s="92" t="s">
        <v>6</v>
      </c>
      <c r="I6" s="92" t="s">
        <v>7</v>
      </c>
      <c r="J6" s="92" t="s">
        <v>8</v>
      </c>
      <c r="K6" s="92" t="s">
        <v>9</v>
      </c>
      <c r="L6" s="92" t="s">
        <v>9</v>
      </c>
      <c r="M6" s="92" t="s">
        <v>4</v>
      </c>
      <c r="N6" s="93" t="s">
        <v>40</v>
      </c>
      <c r="O6" s="91" t="s">
        <v>170</v>
      </c>
      <c r="P6" s="94">
        <v>100000</v>
      </c>
      <c r="Q6" s="94">
        <v>99915</v>
      </c>
      <c r="R6" s="95">
        <v>99915</v>
      </c>
      <c r="S6" s="96">
        <v>37693</v>
      </c>
      <c r="T6" s="97">
        <v>6</v>
      </c>
      <c r="U6" s="43"/>
    </row>
    <row r="7" spans="1:23" ht="96">
      <c r="A7" s="87" t="s">
        <v>30</v>
      </c>
      <c r="B7" s="88" t="s">
        <v>41</v>
      </c>
      <c r="C7" s="88" t="s">
        <v>35</v>
      </c>
      <c r="D7" s="90" t="s">
        <v>79</v>
      </c>
      <c r="E7" s="90">
        <v>37775</v>
      </c>
      <c r="F7" s="91" t="s">
        <v>33</v>
      </c>
      <c r="G7" s="92">
        <v>37602</v>
      </c>
      <c r="H7" s="92" t="s">
        <v>10</v>
      </c>
      <c r="I7" s="91" t="s">
        <v>16</v>
      </c>
      <c r="J7" s="91" t="s">
        <v>17</v>
      </c>
      <c r="K7" s="91" t="s">
        <v>18</v>
      </c>
      <c r="L7" s="91" t="s">
        <v>18</v>
      </c>
      <c r="M7" s="92" t="s">
        <v>5</v>
      </c>
      <c r="N7" s="88" t="s">
        <v>37</v>
      </c>
      <c r="O7" s="91" t="s">
        <v>78</v>
      </c>
      <c r="P7" s="94">
        <v>100000</v>
      </c>
      <c r="Q7" s="94">
        <v>84377</v>
      </c>
      <c r="R7" s="95">
        <v>84377</v>
      </c>
      <c r="S7" s="96"/>
      <c r="T7" s="97">
        <v>6</v>
      </c>
      <c r="U7" s="43"/>
      <c r="W7" s="47"/>
    </row>
    <row r="8" spans="1:21" s="7" customFormat="1" ht="84">
      <c r="A8" s="21" t="s">
        <v>27</v>
      </c>
      <c r="B8" s="22" t="s">
        <v>42</v>
      </c>
      <c r="C8" s="22" t="s">
        <v>43</v>
      </c>
      <c r="D8" s="38" t="s">
        <v>80</v>
      </c>
      <c r="E8" s="23" t="s">
        <v>77</v>
      </c>
      <c r="F8" s="24"/>
      <c r="G8" s="24"/>
      <c r="H8" s="24"/>
      <c r="I8" s="24"/>
      <c r="J8" s="24"/>
      <c r="K8" s="24"/>
      <c r="L8" s="24"/>
      <c r="M8" s="24"/>
      <c r="N8" s="24"/>
      <c r="O8" s="24" t="s">
        <v>159</v>
      </c>
      <c r="P8" s="60">
        <v>150000</v>
      </c>
      <c r="Q8" s="60">
        <v>149922</v>
      </c>
      <c r="R8" s="57"/>
      <c r="S8" s="26"/>
      <c r="T8" s="27"/>
      <c r="U8" s="28"/>
    </row>
    <row r="9" spans="1:21" ht="84">
      <c r="A9" s="39" t="s">
        <v>24</v>
      </c>
      <c r="B9" s="40" t="s">
        <v>47</v>
      </c>
      <c r="C9" s="40" t="s">
        <v>48</v>
      </c>
      <c r="D9" s="41">
        <v>37882</v>
      </c>
      <c r="E9" s="41">
        <v>37895</v>
      </c>
      <c r="F9" s="42"/>
      <c r="G9" s="42"/>
      <c r="H9" s="42"/>
      <c r="I9" s="42"/>
      <c r="J9" s="42"/>
      <c r="K9" s="42"/>
      <c r="L9" s="42"/>
      <c r="M9" s="42"/>
      <c r="N9" s="42" t="s">
        <v>171</v>
      </c>
      <c r="O9" s="42" t="s">
        <v>172</v>
      </c>
      <c r="P9" s="61">
        <v>150000</v>
      </c>
      <c r="Q9" s="61">
        <v>149954</v>
      </c>
      <c r="R9" s="58"/>
      <c r="S9" s="44"/>
      <c r="T9" s="45"/>
      <c r="U9" s="18"/>
    </row>
    <row r="10" spans="1:21" ht="156">
      <c r="A10" s="39" t="s">
        <v>25</v>
      </c>
      <c r="B10" s="40" t="s">
        <v>49</v>
      </c>
      <c r="C10" s="40" t="s">
        <v>50</v>
      </c>
      <c r="D10" s="41">
        <v>37830</v>
      </c>
      <c r="E10" s="41">
        <v>37844</v>
      </c>
      <c r="F10" s="42"/>
      <c r="G10" s="42"/>
      <c r="H10" s="42"/>
      <c r="I10" s="42"/>
      <c r="J10" s="42"/>
      <c r="K10" s="42"/>
      <c r="L10" s="42"/>
      <c r="M10" s="42"/>
      <c r="N10" s="42" t="s">
        <v>160</v>
      </c>
      <c r="O10" s="42" t="s">
        <v>192</v>
      </c>
      <c r="P10" s="61">
        <v>105000</v>
      </c>
      <c r="Q10" s="61">
        <v>102500</v>
      </c>
      <c r="R10" s="58"/>
      <c r="S10" s="44"/>
      <c r="T10" s="45"/>
      <c r="U10" s="18"/>
    </row>
    <row r="11" spans="1:21" ht="60">
      <c r="A11" s="39" t="s">
        <v>26</v>
      </c>
      <c r="B11" s="40" t="s">
        <v>51</v>
      </c>
      <c r="C11" s="40" t="s">
        <v>50</v>
      </c>
      <c r="D11" s="41">
        <v>37830</v>
      </c>
      <c r="E11" s="99">
        <v>37844</v>
      </c>
      <c r="F11" s="42"/>
      <c r="G11" s="42"/>
      <c r="H11" s="42"/>
      <c r="I11" s="42"/>
      <c r="J11" s="42"/>
      <c r="K11" s="42"/>
      <c r="L11" s="42"/>
      <c r="M11" s="42"/>
      <c r="N11" s="42" t="s">
        <v>161</v>
      </c>
      <c r="O11" s="42" t="s">
        <v>191</v>
      </c>
      <c r="P11" s="61">
        <v>150000</v>
      </c>
      <c r="Q11" s="61">
        <v>149503</v>
      </c>
      <c r="R11" s="58"/>
      <c r="S11" s="44"/>
      <c r="T11" s="45"/>
      <c r="U11" s="18"/>
    </row>
    <row r="12" spans="1:23" ht="108">
      <c r="A12" s="87" t="s">
        <v>28</v>
      </c>
      <c r="B12" s="88" t="s">
        <v>44</v>
      </c>
      <c r="C12" s="88" t="s">
        <v>39</v>
      </c>
      <c r="D12" s="90">
        <v>37812</v>
      </c>
      <c r="E12" s="90">
        <v>37833</v>
      </c>
      <c r="F12" s="91" t="s">
        <v>34</v>
      </c>
      <c r="G12" s="91" t="s">
        <v>19</v>
      </c>
      <c r="H12" s="91"/>
      <c r="I12" s="91"/>
      <c r="J12" s="91"/>
      <c r="K12" s="91"/>
      <c r="L12" s="91"/>
      <c r="M12" s="91"/>
      <c r="N12" s="91" t="s">
        <v>162</v>
      </c>
      <c r="O12" s="91" t="s">
        <v>102</v>
      </c>
      <c r="P12" s="94">
        <v>142000</v>
      </c>
      <c r="Q12" s="95">
        <v>126890</v>
      </c>
      <c r="R12" s="95">
        <v>126890</v>
      </c>
      <c r="S12" s="98">
        <v>37846</v>
      </c>
      <c r="T12" s="97">
        <v>6</v>
      </c>
      <c r="U12" s="43"/>
      <c r="W12" s="48"/>
    </row>
    <row r="13" spans="1:21" ht="72">
      <c r="A13" s="100" t="s">
        <v>29</v>
      </c>
      <c r="B13" s="101" t="s">
        <v>45</v>
      </c>
      <c r="C13" s="101" t="s">
        <v>46</v>
      </c>
      <c r="D13" s="102">
        <v>37882</v>
      </c>
      <c r="E13" s="102" t="s">
        <v>173</v>
      </c>
      <c r="F13" s="103"/>
      <c r="G13" s="103"/>
      <c r="H13" s="103"/>
      <c r="I13" s="103"/>
      <c r="J13" s="103"/>
      <c r="K13" s="103"/>
      <c r="L13" s="103"/>
      <c r="M13" s="103"/>
      <c r="N13" s="103" t="s">
        <v>168</v>
      </c>
      <c r="O13" s="103"/>
      <c r="P13" s="104">
        <v>135000</v>
      </c>
      <c r="Q13" s="104">
        <v>0</v>
      </c>
      <c r="R13" s="105">
        <v>0</v>
      </c>
      <c r="S13" s="106"/>
      <c r="T13" s="107"/>
      <c r="U13" s="28"/>
    </row>
    <row r="14" spans="1:21" ht="72">
      <c r="A14" s="21" t="s">
        <v>81</v>
      </c>
      <c r="B14" s="22" t="s">
        <v>82</v>
      </c>
      <c r="C14" s="22" t="s">
        <v>46</v>
      </c>
      <c r="D14" s="23">
        <v>37882</v>
      </c>
      <c r="E14" s="23" t="s">
        <v>77</v>
      </c>
      <c r="F14" s="24"/>
      <c r="G14" s="24"/>
      <c r="H14" s="24"/>
      <c r="I14" s="24"/>
      <c r="J14" s="24"/>
      <c r="K14" s="24"/>
      <c r="L14" s="24"/>
      <c r="M14" s="24"/>
      <c r="N14" s="24"/>
      <c r="O14" s="24" t="s">
        <v>174</v>
      </c>
      <c r="P14" s="60">
        <v>35000</v>
      </c>
      <c r="Q14" s="60">
        <v>34920</v>
      </c>
      <c r="R14" s="57"/>
      <c r="S14" s="26"/>
      <c r="T14" s="27"/>
      <c r="U14" s="28"/>
    </row>
    <row r="15" spans="1:21" ht="60">
      <c r="A15" s="39" t="s">
        <v>83</v>
      </c>
      <c r="B15" s="40" t="s">
        <v>84</v>
      </c>
      <c r="C15" s="40" t="s">
        <v>50</v>
      </c>
      <c r="D15" s="41">
        <v>37882</v>
      </c>
      <c r="E15" s="41">
        <v>37896</v>
      </c>
      <c r="F15" s="42"/>
      <c r="G15" s="42"/>
      <c r="H15" s="42"/>
      <c r="I15" s="42"/>
      <c r="J15" s="42"/>
      <c r="K15" s="42"/>
      <c r="L15" s="42"/>
      <c r="M15" s="42"/>
      <c r="N15" s="42" t="s">
        <v>163</v>
      </c>
      <c r="O15" s="42" t="s">
        <v>175</v>
      </c>
      <c r="P15" s="61">
        <v>150000</v>
      </c>
      <c r="Q15" s="61">
        <v>149089</v>
      </c>
      <c r="R15" s="58"/>
      <c r="S15" s="44"/>
      <c r="T15" s="45"/>
      <c r="U15" s="18"/>
    </row>
    <row r="16" spans="1:21" ht="108">
      <c r="A16" s="100" t="s">
        <v>109</v>
      </c>
      <c r="B16" s="101" t="s">
        <v>110</v>
      </c>
      <c r="C16" s="101" t="s">
        <v>97</v>
      </c>
      <c r="D16" s="102">
        <v>37918</v>
      </c>
      <c r="E16" s="102" t="s">
        <v>176</v>
      </c>
      <c r="F16" s="103"/>
      <c r="G16" s="103"/>
      <c r="H16" s="103"/>
      <c r="I16" s="103"/>
      <c r="J16" s="103"/>
      <c r="K16" s="103"/>
      <c r="L16" s="103"/>
      <c r="M16" s="103"/>
      <c r="N16" s="103" t="s">
        <v>180</v>
      </c>
      <c r="O16" s="103"/>
      <c r="P16" s="104">
        <v>150000</v>
      </c>
      <c r="Q16" s="104">
        <v>0</v>
      </c>
      <c r="R16" s="105"/>
      <c r="S16" s="106"/>
      <c r="T16" s="107"/>
      <c r="U16" s="18"/>
    </row>
    <row r="17" spans="1:21" ht="84">
      <c r="A17" s="39" t="s">
        <v>85</v>
      </c>
      <c r="B17" s="40" t="s">
        <v>86</v>
      </c>
      <c r="C17" s="40" t="s">
        <v>87</v>
      </c>
      <c r="D17" s="41">
        <v>37882</v>
      </c>
      <c r="E17" s="41">
        <v>37897</v>
      </c>
      <c r="F17" s="42"/>
      <c r="G17" s="42"/>
      <c r="H17" s="42"/>
      <c r="I17" s="42"/>
      <c r="J17" s="42"/>
      <c r="K17" s="42"/>
      <c r="L17" s="42"/>
      <c r="M17" s="42"/>
      <c r="N17" s="42" t="s">
        <v>177</v>
      </c>
      <c r="O17" s="42" t="s">
        <v>178</v>
      </c>
      <c r="P17" s="61">
        <v>104144</v>
      </c>
      <c r="Q17" s="61">
        <v>103786.4</v>
      </c>
      <c r="R17" s="58"/>
      <c r="S17" s="44"/>
      <c r="T17" s="45"/>
      <c r="U17" s="18"/>
    </row>
    <row r="18" spans="1:21" ht="72">
      <c r="A18" s="39" t="s">
        <v>88</v>
      </c>
      <c r="B18" s="40" t="s">
        <v>89</v>
      </c>
      <c r="C18" s="40" t="s">
        <v>90</v>
      </c>
      <c r="D18" s="41">
        <v>37882</v>
      </c>
      <c r="E18" s="41">
        <v>37893</v>
      </c>
      <c r="F18" s="42"/>
      <c r="G18" s="42"/>
      <c r="H18" s="42"/>
      <c r="I18" s="42"/>
      <c r="J18" s="42"/>
      <c r="K18" s="42"/>
      <c r="L18" s="42"/>
      <c r="M18" s="42"/>
      <c r="N18" s="42" t="s">
        <v>164</v>
      </c>
      <c r="O18" s="42" t="s">
        <v>179</v>
      </c>
      <c r="P18" s="61">
        <v>120000</v>
      </c>
      <c r="Q18" s="61">
        <v>119876</v>
      </c>
      <c r="R18" s="58"/>
      <c r="S18" s="44"/>
      <c r="T18" s="45"/>
      <c r="U18" s="18"/>
    </row>
    <row r="19" spans="1:21" ht="108">
      <c r="A19" s="100" t="s">
        <v>91</v>
      </c>
      <c r="B19" s="101" t="s">
        <v>93</v>
      </c>
      <c r="C19" s="101" t="s">
        <v>92</v>
      </c>
      <c r="D19" s="102">
        <v>37882</v>
      </c>
      <c r="E19" s="102" t="s">
        <v>173</v>
      </c>
      <c r="F19" s="103"/>
      <c r="G19" s="103"/>
      <c r="H19" s="103"/>
      <c r="I19" s="103"/>
      <c r="J19" s="103"/>
      <c r="K19" s="103"/>
      <c r="L19" s="103"/>
      <c r="M19" s="103"/>
      <c r="N19" s="103" t="s">
        <v>168</v>
      </c>
      <c r="O19" s="103"/>
      <c r="P19" s="104">
        <v>80000</v>
      </c>
      <c r="Q19" s="104">
        <v>0</v>
      </c>
      <c r="R19" s="105"/>
      <c r="S19" s="106"/>
      <c r="T19" s="107"/>
      <c r="U19" s="18"/>
    </row>
    <row r="20" spans="1:21" ht="78" customHeight="1">
      <c r="A20" s="39" t="s">
        <v>94</v>
      </c>
      <c r="B20" s="40" t="s">
        <v>147</v>
      </c>
      <c r="C20" s="40" t="s">
        <v>95</v>
      </c>
      <c r="D20" s="41">
        <v>37882</v>
      </c>
      <c r="E20" s="41">
        <v>37897</v>
      </c>
      <c r="F20" s="42"/>
      <c r="G20" s="42"/>
      <c r="H20" s="42"/>
      <c r="I20" s="42"/>
      <c r="J20" s="42"/>
      <c r="K20" s="42"/>
      <c r="L20" s="42"/>
      <c r="M20" s="42"/>
      <c r="N20" s="42" t="s">
        <v>181</v>
      </c>
      <c r="O20" s="42" t="s">
        <v>179</v>
      </c>
      <c r="P20" s="61">
        <v>150000</v>
      </c>
      <c r="Q20" s="61">
        <v>149962</v>
      </c>
      <c r="R20" s="58"/>
      <c r="S20" s="44"/>
      <c r="T20" s="45"/>
      <c r="U20" s="18"/>
    </row>
    <row r="21" spans="1:21" ht="72.75" customHeight="1">
      <c r="A21" s="100" t="s">
        <v>96</v>
      </c>
      <c r="B21" s="101" t="s">
        <v>105</v>
      </c>
      <c r="C21" s="101" t="s">
        <v>97</v>
      </c>
      <c r="D21" s="102" t="s">
        <v>148</v>
      </c>
      <c r="E21" s="102" t="s">
        <v>176</v>
      </c>
      <c r="F21" s="103"/>
      <c r="G21" s="103"/>
      <c r="H21" s="103"/>
      <c r="I21" s="103"/>
      <c r="J21" s="103"/>
      <c r="K21" s="103"/>
      <c r="L21" s="103"/>
      <c r="M21" s="103"/>
      <c r="N21" s="103" t="s">
        <v>104</v>
      </c>
      <c r="O21" s="103"/>
      <c r="P21" s="104">
        <v>150000</v>
      </c>
      <c r="Q21" s="104">
        <v>0</v>
      </c>
      <c r="R21" s="105"/>
      <c r="S21" s="106"/>
      <c r="T21" s="107"/>
      <c r="U21" s="18"/>
    </row>
    <row r="22" spans="1:21" ht="72">
      <c r="A22" s="39" t="s">
        <v>106</v>
      </c>
      <c r="B22" s="40" t="s">
        <v>107</v>
      </c>
      <c r="C22" s="40" t="s">
        <v>111</v>
      </c>
      <c r="D22" s="41">
        <v>37918</v>
      </c>
      <c r="E22" s="41"/>
      <c r="F22" s="42"/>
      <c r="G22" s="42"/>
      <c r="H22" s="42"/>
      <c r="I22" s="42"/>
      <c r="J22" s="42"/>
      <c r="K22" s="42"/>
      <c r="L22" s="42"/>
      <c r="M22" s="42"/>
      <c r="N22" s="42" t="s">
        <v>165</v>
      </c>
      <c r="O22" s="42" t="s">
        <v>190</v>
      </c>
      <c r="P22" s="61">
        <v>150000</v>
      </c>
      <c r="Q22" s="61">
        <v>149628</v>
      </c>
      <c r="R22" s="58"/>
      <c r="S22" s="44"/>
      <c r="T22" s="45"/>
      <c r="U22" s="18"/>
    </row>
    <row r="23" spans="1:21" ht="67.5" customHeight="1">
      <c r="A23" s="52"/>
      <c r="B23" s="64" t="s">
        <v>157</v>
      </c>
      <c r="C23" s="76">
        <f>SUM(R4:R7,P8:P10,P11,R12,P13:P15,P16:P18,P19:P21,P22)</f>
        <v>2258122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>
        <f>SUM(P4:P22)</f>
        <v>2301144</v>
      </c>
      <c r="Q23" s="67">
        <f>SUM(Q4,Q5,Q6,Q7,Q8,Q9,Q10,Q11,Q12,Q13,Q14,Q15,Q16,Q17,Q18,Q19,Q20,Q21,Q22)</f>
        <v>1738118.4</v>
      </c>
      <c r="R23" s="68">
        <f>SUM(R5:R22)</f>
        <v>381076</v>
      </c>
      <c r="S23" s="77"/>
      <c r="T23" s="69"/>
      <c r="U23" s="29"/>
    </row>
    <row r="24" spans="1:21" ht="45.75" customHeight="1">
      <c r="A24" s="115" t="s">
        <v>186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</row>
    <row r="25" spans="1:21" ht="67.5">
      <c r="A25" s="30" t="s">
        <v>52</v>
      </c>
      <c r="B25" s="31" t="s">
        <v>53</v>
      </c>
      <c r="C25" s="32" t="s">
        <v>54</v>
      </c>
      <c r="D25" s="33" t="s">
        <v>55</v>
      </c>
      <c r="E25" s="33" t="s">
        <v>56</v>
      </c>
      <c r="F25" s="34" t="s">
        <v>57</v>
      </c>
      <c r="G25" s="34" t="s">
        <v>58</v>
      </c>
      <c r="H25" s="34" t="s">
        <v>59</v>
      </c>
      <c r="I25" s="34" t="s">
        <v>60</v>
      </c>
      <c r="J25" s="35" t="s">
        <v>20</v>
      </c>
      <c r="K25" s="34" t="s">
        <v>0</v>
      </c>
      <c r="L25" s="34" t="s">
        <v>1</v>
      </c>
      <c r="M25" s="34" t="s">
        <v>2</v>
      </c>
      <c r="N25" s="34" t="s">
        <v>57</v>
      </c>
      <c r="O25" s="34" t="s">
        <v>58</v>
      </c>
      <c r="P25" s="49" t="s">
        <v>149</v>
      </c>
      <c r="Q25" s="49" t="s">
        <v>150</v>
      </c>
      <c r="R25" s="34" t="s">
        <v>152</v>
      </c>
      <c r="S25" s="33" t="s">
        <v>61</v>
      </c>
      <c r="T25" s="36" t="s">
        <v>98</v>
      </c>
      <c r="U25" s="10" t="s">
        <v>62</v>
      </c>
    </row>
    <row r="26" spans="1:21" ht="67.5">
      <c r="A26" s="30" t="s">
        <v>63</v>
      </c>
      <c r="B26" s="31" t="s">
        <v>64</v>
      </c>
      <c r="C26" s="32" t="s">
        <v>65</v>
      </c>
      <c r="D26" s="33" t="s">
        <v>66</v>
      </c>
      <c r="E26" s="33" t="s">
        <v>67</v>
      </c>
      <c r="F26" s="34" t="s">
        <v>68</v>
      </c>
      <c r="G26" s="34" t="s">
        <v>69</v>
      </c>
      <c r="H26" s="34" t="s">
        <v>70</v>
      </c>
      <c r="I26" s="34" t="s">
        <v>71</v>
      </c>
      <c r="J26" s="35"/>
      <c r="K26" s="34"/>
      <c r="L26" s="34"/>
      <c r="M26" s="34"/>
      <c r="N26" s="34" t="s">
        <v>68</v>
      </c>
      <c r="O26" s="34" t="s">
        <v>69</v>
      </c>
      <c r="P26" s="49" t="s">
        <v>108</v>
      </c>
      <c r="Q26" s="49" t="s">
        <v>151</v>
      </c>
      <c r="R26" s="63" t="s">
        <v>154</v>
      </c>
      <c r="S26" s="33" t="s">
        <v>72</v>
      </c>
      <c r="T26" s="36" t="s">
        <v>99</v>
      </c>
      <c r="U26" s="10" t="s">
        <v>73</v>
      </c>
    </row>
    <row r="27" spans="1:21" ht="108">
      <c r="A27" s="87" t="s">
        <v>112</v>
      </c>
      <c r="B27" s="88" t="s">
        <v>115</v>
      </c>
      <c r="C27" s="88" t="s">
        <v>119</v>
      </c>
      <c r="D27" s="90"/>
      <c r="E27" s="90"/>
      <c r="F27" s="91"/>
      <c r="G27" s="91"/>
      <c r="H27" s="91"/>
      <c r="I27" s="91"/>
      <c r="J27" s="91"/>
      <c r="K27" s="91"/>
      <c r="L27" s="91"/>
      <c r="M27" s="91"/>
      <c r="N27" s="88" t="s">
        <v>118</v>
      </c>
      <c r="O27" s="91" t="s">
        <v>166</v>
      </c>
      <c r="P27" s="94">
        <v>150000</v>
      </c>
      <c r="Q27" s="108">
        <v>150000</v>
      </c>
      <c r="R27" s="95">
        <v>150000</v>
      </c>
      <c r="S27" s="96"/>
      <c r="T27" s="97"/>
      <c r="U27" s="43"/>
    </row>
    <row r="28" spans="1:21" ht="108">
      <c r="A28" s="87" t="s">
        <v>113</v>
      </c>
      <c r="B28" s="88" t="s">
        <v>116</v>
      </c>
      <c r="C28" s="88" t="s">
        <v>120</v>
      </c>
      <c r="D28" s="90"/>
      <c r="E28" s="90"/>
      <c r="F28" s="91"/>
      <c r="G28" s="91"/>
      <c r="H28" s="91"/>
      <c r="I28" s="91"/>
      <c r="J28" s="91"/>
      <c r="K28" s="91"/>
      <c r="L28" s="91"/>
      <c r="M28" s="91"/>
      <c r="N28" s="88" t="s">
        <v>118</v>
      </c>
      <c r="O28" s="91" t="s">
        <v>167</v>
      </c>
      <c r="P28" s="94">
        <v>150000</v>
      </c>
      <c r="Q28" s="108">
        <v>150000</v>
      </c>
      <c r="R28" s="95">
        <v>150000</v>
      </c>
      <c r="S28" s="96">
        <v>37757</v>
      </c>
      <c r="T28" s="97">
        <v>7</v>
      </c>
      <c r="U28" s="43"/>
    </row>
    <row r="29" spans="1:21" ht="60">
      <c r="A29" s="21" t="s">
        <v>114</v>
      </c>
      <c r="B29" s="22" t="s">
        <v>117</v>
      </c>
      <c r="C29" s="22" t="s">
        <v>121</v>
      </c>
      <c r="D29" s="23"/>
      <c r="E29" s="23" t="s">
        <v>77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60">
        <v>150000</v>
      </c>
      <c r="Q29" s="60">
        <v>149860</v>
      </c>
      <c r="R29" s="57">
        <v>149860</v>
      </c>
      <c r="S29" s="26"/>
      <c r="T29" s="27"/>
      <c r="U29" s="28"/>
    </row>
    <row r="30" spans="1:21" ht="63.75" customHeight="1">
      <c r="A30" s="51"/>
      <c r="B30" s="70" t="s">
        <v>156</v>
      </c>
      <c r="C30" s="70"/>
      <c r="D30" s="71"/>
      <c r="E30" s="71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>
        <f>SUM(P27:P29)</f>
        <v>450000</v>
      </c>
      <c r="Q30" s="73">
        <f>SUM(Q27:Q29)</f>
        <v>449860</v>
      </c>
      <c r="R30" s="74">
        <f>SUM(R27:R29)</f>
        <v>449860</v>
      </c>
      <c r="S30" s="75"/>
      <c r="T30" s="69"/>
      <c r="U30" s="20"/>
    </row>
    <row r="31" spans="1:21" s="7" customFormat="1" ht="27.75" customHeight="1">
      <c r="A31" s="112" t="s">
        <v>182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8"/>
    </row>
    <row r="32" spans="1:21" s="7" customFormat="1" ht="114" customHeight="1">
      <c r="A32" s="100" t="s">
        <v>109</v>
      </c>
      <c r="B32" s="101" t="s">
        <v>110</v>
      </c>
      <c r="C32" s="101" t="s">
        <v>97</v>
      </c>
      <c r="D32" s="102" t="s">
        <v>193</v>
      </c>
      <c r="E32" s="102" t="s">
        <v>202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4">
        <v>150000</v>
      </c>
      <c r="Q32" s="104"/>
      <c r="R32" s="105"/>
      <c r="S32" s="106"/>
      <c r="T32" s="107"/>
      <c r="U32" s="18"/>
    </row>
    <row r="33" spans="1:21" s="7" customFormat="1" ht="77.25" customHeight="1">
      <c r="A33" s="21" t="s">
        <v>96</v>
      </c>
      <c r="B33" s="22" t="s">
        <v>105</v>
      </c>
      <c r="C33" s="22" t="s">
        <v>97</v>
      </c>
      <c r="D33" s="23" t="s">
        <v>194</v>
      </c>
      <c r="E33" s="23"/>
      <c r="F33" s="24"/>
      <c r="G33" s="24"/>
      <c r="H33" s="24"/>
      <c r="I33" s="24"/>
      <c r="J33" s="24"/>
      <c r="K33" s="24"/>
      <c r="L33" s="24"/>
      <c r="M33" s="24"/>
      <c r="N33" s="24" t="s">
        <v>201</v>
      </c>
      <c r="O33" s="24"/>
      <c r="P33" s="60">
        <v>150000</v>
      </c>
      <c r="Q33" s="60"/>
      <c r="R33" s="57"/>
      <c r="S33" s="26"/>
      <c r="T33" s="27"/>
      <c r="U33" s="18"/>
    </row>
    <row r="34" spans="1:20" ht="48" customHeight="1">
      <c r="A34" s="51"/>
      <c r="B34" s="70" t="s">
        <v>184</v>
      </c>
      <c r="C34" s="70"/>
      <c r="D34" s="71"/>
      <c r="E34" s="71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>
        <f>SUM(P32:P33)</f>
        <v>300000</v>
      </c>
      <c r="Q34" s="73"/>
      <c r="R34" s="74"/>
      <c r="S34" s="75"/>
      <c r="T34" s="69"/>
    </row>
    <row r="35" spans="1:21" ht="73.5" customHeight="1">
      <c r="A35" s="115" t="s">
        <v>185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ht="67.5">
      <c r="A36" s="30" t="s">
        <v>52</v>
      </c>
      <c r="B36" s="34" t="s">
        <v>53</v>
      </c>
      <c r="C36" s="32" t="s">
        <v>54</v>
      </c>
      <c r="D36" s="33" t="s">
        <v>55</v>
      </c>
      <c r="E36" s="33" t="s">
        <v>56</v>
      </c>
      <c r="F36" s="34" t="s">
        <v>57</v>
      </c>
      <c r="G36" s="34" t="s">
        <v>58</v>
      </c>
      <c r="H36" s="34" t="s">
        <v>59</v>
      </c>
      <c r="I36" s="34" t="s">
        <v>60</v>
      </c>
      <c r="J36" s="35" t="s">
        <v>20</v>
      </c>
      <c r="K36" s="34" t="s">
        <v>0</v>
      </c>
      <c r="L36" s="34" t="s">
        <v>1</v>
      </c>
      <c r="M36" s="34" t="s">
        <v>2</v>
      </c>
      <c r="N36" s="34" t="s">
        <v>57</v>
      </c>
      <c r="O36" s="34" t="s">
        <v>58</v>
      </c>
      <c r="P36" s="49" t="s">
        <v>149</v>
      </c>
      <c r="Q36" s="49" t="s">
        <v>150</v>
      </c>
      <c r="R36" s="34" t="s">
        <v>152</v>
      </c>
      <c r="S36" s="33" t="s">
        <v>61</v>
      </c>
      <c r="T36" s="36" t="s">
        <v>98</v>
      </c>
      <c r="U36" s="10" t="s">
        <v>62</v>
      </c>
    </row>
    <row r="37" spans="1:21" ht="67.5">
      <c r="A37" s="30" t="s">
        <v>63</v>
      </c>
      <c r="B37" s="34" t="s">
        <v>64</v>
      </c>
      <c r="C37" s="32" t="s">
        <v>65</v>
      </c>
      <c r="D37" s="33" t="s">
        <v>66</v>
      </c>
      <c r="E37" s="33" t="s">
        <v>67</v>
      </c>
      <c r="F37" s="34" t="s">
        <v>68</v>
      </c>
      <c r="G37" s="34" t="s">
        <v>69</v>
      </c>
      <c r="H37" s="34" t="s">
        <v>70</v>
      </c>
      <c r="I37" s="34" t="s">
        <v>71</v>
      </c>
      <c r="J37" s="35"/>
      <c r="K37" s="34"/>
      <c r="L37" s="34"/>
      <c r="M37" s="34"/>
      <c r="N37" s="34" t="s">
        <v>68</v>
      </c>
      <c r="O37" s="34" t="s">
        <v>69</v>
      </c>
      <c r="P37" s="49" t="s">
        <v>108</v>
      </c>
      <c r="Q37" s="49" t="s">
        <v>151</v>
      </c>
      <c r="R37" s="34" t="s">
        <v>153</v>
      </c>
      <c r="S37" s="33" t="s">
        <v>72</v>
      </c>
      <c r="T37" s="36" t="s">
        <v>99</v>
      </c>
      <c r="U37" s="10" t="s">
        <v>73</v>
      </c>
    </row>
    <row r="38" spans="1:21" ht="84">
      <c r="A38" s="15" t="s">
        <v>122</v>
      </c>
      <c r="B38" s="19" t="s">
        <v>131</v>
      </c>
      <c r="C38" s="6" t="s">
        <v>140</v>
      </c>
      <c r="D38" s="13">
        <v>37882</v>
      </c>
      <c r="E38" s="13"/>
      <c r="F38" s="2"/>
      <c r="G38" s="2"/>
      <c r="H38" s="2"/>
      <c r="I38" s="2"/>
      <c r="J38" s="2"/>
      <c r="K38" s="2"/>
      <c r="L38" s="2"/>
      <c r="M38" s="2"/>
      <c r="N38" s="2" t="s">
        <v>141</v>
      </c>
      <c r="O38" s="2"/>
      <c r="P38" s="62">
        <v>150000</v>
      </c>
      <c r="Q38" s="62"/>
      <c r="R38" s="59"/>
      <c r="S38" s="16"/>
      <c r="T38" s="17"/>
      <c r="U38" s="18"/>
    </row>
    <row r="39" spans="1:21" ht="84">
      <c r="A39" s="15" t="s">
        <v>123</v>
      </c>
      <c r="B39" s="19" t="s">
        <v>132</v>
      </c>
      <c r="C39" s="6" t="s">
        <v>119</v>
      </c>
      <c r="D39" s="13">
        <v>37882</v>
      </c>
      <c r="E39" s="13"/>
      <c r="F39" s="2"/>
      <c r="G39" s="2"/>
      <c r="H39" s="2"/>
      <c r="I39" s="2"/>
      <c r="J39" s="2"/>
      <c r="K39" s="2"/>
      <c r="L39" s="2"/>
      <c r="M39" s="2"/>
      <c r="N39" s="2" t="s">
        <v>142</v>
      </c>
      <c r="O39" s="2"/>
      <c r="P39" s="62">
        <v>150000</v>
      </c>
      <c r="Q39" s="62"/>
      <c r="R39" s="59"/>
      <c r="S39" s="16"/>
      <c r="T39" s="17"/>
      <c r="U39" s="18"/>
    </row>
    <row r="40" spans="1:21" ht="72">
      <c r="A40" s="15" t="s">
        <v>124</v>
      </c>
      <c r="B40" s="19" t="s">
        <v>133</v>
      </c>
      <c r="C40" s="6" t="s">
        <v>119</v>
      </c>
      <c r="D40" s="13">
        <v>37882</v>
      </c>
      <c r="E40" s="13"/>
      <c r="F40" s="2"/>
      <c r="G40" s="2"/>
      <c r="H40" s="2"/>
      <c r="I40" s="2"/>
      <c r="J40" s="2"/>
      <c r="K40" s="2"/>
      <c r="L40" s="2"/>
      <c r="M40" s="2"/>
      <c r="N40" s="2" t="s">
        <v>143</v>
      </c>
      <c r="O40" s="2"/>
      <c r="P40" s="62">
        <v>100000</v>
      </c>
      <c r="Q40" s="62"/>
      <c r="R40" s="59"/>
      <c r="S40" s="16"/>
      <c r="T40" s="17"/>
      <c r="U40" s="18"/>
    </row>
    <row r="41" spans="1:21" ht="60">
      <c r="A41" s="15" t="s">
        <v>125</v>
      </c>
      <c r="B41" s="19" t="s">
        <v>134</v>
      </c>
      <c r="C41" s="6" t="s">
        <v>119</v>
      </c>
      <c r="D41" s="13">
        <v>37882</v>
      </c>
      <c r="E41" s="13"/>
      <c r="F41" s="2"/>
      <c r="G41" s="2"/>
      <c r="H41" s="2"/>
      <c r="I41" s="2"/>
      <c r="J41" s="2"/>
      <c r="K41" s="2"/>
      <c r="L41" s="2"/>
      <c r="M41" s="2"/>
      <c r="N41" s="2" t="s">
        <v>142</v>
      </c>
      <c r="O41" s="2"/>
      <c r="P41" s="62">
        <v>120000</v>
      </c>
      <c r="Q41" s="62"/>
      <c r="R41" s="59"/>
      <c r="S41" s="16"/>
      <c r="T41" s="17"/>
      <c r="U41" s="18"/>
    </row>
    <row r="42" spans="1:21" ht="108">
      <c r="A42" s="100" t="s">
        <v>126</v>
      </c>
      <c r="B42" s="109" t="s">
        <v>135</v>
      </c>
      <c r="C42" s="101" t="s">
        <v>97</v>
      </c>
      <c r="D42" s="102" t="s">
        <v>195</v>
      </c>
      <c r="E42" s="103" t="s">
        <v>199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4">
        <v>150000</v>
      </c>
      <c r="Q42" s="104"/>
      <c r="R42" s="105"/>
      <c r="S42" s="106"/>
      <c r="T42" s="107"/>
      <c r="U42" s="18"/>
    </row>
    <row r="43" spans="1:21" ht="84">
      <c r="A43" s="15" t="s">
        <v>127</v>
      </c>
      <c r="B43" s="19" t="s">
        <v>136</v>
      </c>
      <c r="C43" s="6" t="s">
        <v>48</v>
      </c>
      <c r="D43" s="13">
        <v>37882</v>
      </c>
      <c r="E43" s="13"/>
      <c r="F43" s="2"/>
      <c r="G43" s="2"/>
      <c r="H43" s="2"/>
      <c r="I43" s="2"/>
      <c r="J43" s="2"/>
      <c r="K43" s="2"/>
      <c r="L43" s="2"/>
      <c r="M43" s="2"/>
      <c r="N43" s="2" t="s">
        <v>144</v>
      </c>
      <c r="O43" s="2"/>
      <c r="P43" s="62">
        <v>250000</v>
      </c>
      <c r="Q43" s="62"/>
      <c r="R43" s="59"/>
      <c r="S43" s="16"/>
      <c r="T43" s="17"/>
      <c r="U43" s="18"/>
    </row>
    <row r="44" spans="1:21" ht="60">
      <c r="A44" s="21" t="s">
        <v>128</v>
      </c>
      <c r="B44" s="111" t="s">
        <v>137</v>
      </c>
      <c r="C44" s="22" t="s">
        <v>197</v>
      </c>
      <c r="D44" s="23" t="s">
        <v>195</v>
      </c>
      <c r="E44" s="23"/>
      <c r="F44" s="24"/>
      <c r="G44" s="24"/>
      <c r="H44" s="24"/>
      <c r="I44" s="24"/>
      <c r="J44" s="24"/>
      <c r="K44" s="24"/>
      <c r="L44" s="24"/>
      <c r="M44" s="24"/>
      <c r="N44" s="24" t="s">
        <v>198</v>
      </c>
      <c r="O44" s="24"/>
      <c r="P44" s="60">
        <v>110000</v>
      </c>
      <c r="Q44" s="60"/>
      <c r="R44" s="57"/>
      <c r="S44" s="26"/>
      <c r="T44" s="27"/>
      <c r="U44" s="18"/>
    </row>
    <row r="45" spans="1:21" ht="72">
      <c r="A45" s="21" t="s">
        <v>129</v>
      </c>
      <c r="B45" s="111" t="s">
        <v>138</v>
      </c>
      <c r="C45" s="22" t="s">
        <v>197</v>
      </c>
      <c r="D45" s="23" t="s">
        <v>195</v>
      </c>
      <c r="E45" s="23"/>
      <c r="F45" s="24"/>
      <c r="G45" s="24"/>
      <c r="H45" s="24"/>
      <c r="I45" s="24"/>
      <c r="J45" s="24"/>
      <c r="K45" s="24"/>
      <c r="L45" s="24"/>
      <c r="M45" s="24"/>
      <c r="N45" s="24" t="s">
        <v>198</v>
      </c>
      <c r="O45" s="24"/>
      <c r="P45" s="60">
        <v>150000</v>
      </c>
      <c r="Q45" s="60"/>
      <c r="R45" s="57"/>
      <c r="S45" s="26"/>
      <c r="T45" s="27"/>
      <c r="U45" s="18"/>
    </row>
    <row r="46" spans="1:21" ht="48">
      <c r="A46" s="15" t="s">
        <v>130</v>
      </c>
      <c r="B46" s="19" t="s">
        <v>139</v>
      </c>
      <c r="C46" s="6" t="s">
        <v>197</v>
      </c>
      <c r="D46" s="13">
        <v>37882</v>
      </c>
      <c r="E46" s="13"/>
      <c r="F46" s="2"/>
      <c r="G46" s="2"/>
      <c r="H46" s="2"/>
      <c r="I46" s="2"/>
      <c r="J46" s="2"/>
      <c r="K46" s="2"/>
      <c r="L46" s="2"/>
      <c r="M46" s="2"/>
      <c r="N46" s="2" t="s">
        <v>145</v>
      </c>
      <c r="O46" s="2"/>
      <c r="P46" s="62">
        <v>150000</v>
      </c>
      <c r="Q46" s="62"/>
      <c r="R46" s="59"/>
      <c r="S46" s="16"/>
      <c r="T46" s="17"/>
      <c r="U46" s="18"/>
    </row>
    <row r="47" spans="1:21" ht="67.5" customHeight="1">
      <c r="A47" s="52"/>
      <c r="B47" s="64" t="s">
        <v>155</v>
      </c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66">
        <f>SUM(P38:P46)</f>
        <v>1330000</v>
      </c>
      <c r="Q47" s="67">
        <f>SUM(Q38:Q46)</f>
        <v>0</v>
      </c>
      <c r="R47" s="68">
        <f>SUM(R24:R46)</f>
        <v>899720</v>
      </c>
      <c r="S47" s="55"/>
      <c r="T47" s="55"/>
      <c r="U47" s="29"/>
    </row>
    <row r="48" spans="1:20" ht="22.5" customHeight="1">
      <c r="A48" s="112" t="s">
        <v>183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4"/>
    </row>
    <row r="49" spans="1:20" ht="72.75" customHeight="1">
      <c r="A49" s="100" t="s">
        <v>29</v>
      </c>
      <c r="B49" s="101" t="s">
        <v>45</v>
      </c>
      <c r="C49" s="101" t="s">
        <v>46</v>
      </c>
      <c r="D49" s="102" t="s">
        <v>196</v>
      </c>
      <c r="E49" s="102" t="s">
        <v>203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>
        <v>135000</v>
      </c>
      <c r="Q49" s="104"/>
      <c r="R49" s="105"/>
      <c r="S49" s="106"/>
      <c r="T49" s="107"/>
    </row>
    <row r="50" spans="1:20" ht="109.5" customHeight="1">
      <c r="A50" s="100" t="s">
        <v>91</v>
      </c>
      <c r="B50" s="101" t="s">
        <v>93</v>
      </c>
      <c r="C50" s="101" t="s">
        <v>92</v>
      </c>
      <c r="D50" s="102" t="s">
        <v>196</v>
      </c>
      <c r="E50" s="102" t="s">
        <v>200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>
        <v>80000</v>
      </c>
      <c r="Q50" s="104"/>
      <c r="R50" s="105"/>
      <c r="S50" s="106"/>
      <c r="T50" s="107"/>
    </row>
    <row r="51" spans="1:20" ht="39.75" customHeight="1">
      <c r="A51" s="52"/>
      <c r="B51" s="64" t="s">
        <v>155</v>
      </c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66">
        <f>SUM(P49:P50)</f>
        <v>215000</v>
      </c>
      <c r="Q51" s="67">
        <f>SUM(Q42:Q50)</f>
        <v>0</v>
      </c>
      <c r="R51" s="68">
        <f>SUM(R49:R50)</f>
        <v>0</v>
      </c>
      <c r="S51" s="55"/>
      <c r="T51" s="55"/>
    </row>
  </sheetData>
  <mergeCells count="5">
    <mergeCell ref="A48:T48"/>
    <mergeCell ref="A24:U24"/>
    <mergeCell ref="A35:U35"/>
    <mergeCell ref="A1:U1"/>
    <mergeCell ref="A31:T31"/>
  </mergeCells>
  <printOptions/>
  <pageMargins left="0.2" right="0.16" top="0.65" bottom="0.28" header="0.33" footer="0.1968503937007874"/>
  <pageSetup horizontalDpi="600" verticalDpi="600" orientation="landscape" paperSize="9" r:id="rId1"/>
  <headerFooter alignWithMargins="0">
    <oddHeader>&amp;C&amp;"Arial,Tučné"&amp;12Aktuálny stav implementácie projektov TL&amp;R&amp;D</oddHead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4" sqref="C14"/>
    </sheetView>
  </sheetViews>
  <sheetFormatPr defaultColWidth="9.140625" defaultRowHeight="12.75"/>
  <sheetData>
    <row r="1" ht="12.75">
      <c r="A1" t="s">
        <v>12</v>
      </c>
    </row>
    <row r="2" ht="12.75">
      <c r="A2" t="s">
        <v>11</v>
      </c>
    </row>
    <row r="3" ht="12.75">
      <c r="A3" t="s">
        <v>13</v>
      </c>
    </row>
    <row r="4" ht="12.75">
      <c r="A4" t="s">
        <v>14</v>
      </c>
    </row>
    <row r="14" ht="12.75">
      <c r="C14" s="5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CFCU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perlakiova</dc:creator>
  <cp:keywords/>
  <dc:description/>
  <cp:lastModifiedBy>Urad vlady</cp:lastModifiedBy>
  <cp:lastPrinted>2003-12-01T14:43:48Z</cp:lastPrinted>
  <dcterms:created xsi:type="dcterms:W3CDTF">2003-01-21T10:40:39Z</dcterms:created>
  <dcterms:modified xsi:type="dcterms:W3CDTF">2004-01-20T10:56:29Z</dcterms:modified>
  <cp:category/>
  <cp:version/>
  <cp:contentType/>
  <cp:contentStatus/>
</cp:coreProperties>
</file>