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'Hárok1'!$F$1:$F$46</definedName>
  </definedNames>
  <calcPr fullCalcOnLoad="1"/>
</workbook>
</file>

<file path=xl/sharedStrings.xml><?xml version="1.0" encoding="utf-8"?>
<sst xmlns="http://schemas.openxmlformats.org/spreadsheetml/2006/main" count="292" uniqueCount="193">
  <si>
    <t xml:space="preserve">Príloha č. 1 Súhrnnej správy z odborného hodnotenia </t>
  </si>
  <si>
    <t>ZOZNAM ŽIADOSTÍ, KTORÉ DOSIAHLI ASPOŇ MINIMÁLNY STANOVENÝ POČET BODOV A VYHOVELI BEZ PODMIENOK</t>
  </si>
  <si>
    <t>P.č.</t>
  </si>
  <si>
    <t>Počet bodov</t>
  </si>
  <si>
    <t>Kód</t>
  </si>
  <si>
    <t>Miesto realizácie (NUTS III)</t>
  </si>
  <si>
    <t>Názov žiadateľa</t>
  </si>
  <si>
    <t>1.</t>
  </si>
  <si>
    <t>Mýtne Ludany</t>
  </si>
  <si>
    <t>2.</t>
  </si>
  <si>
    <t>Bystré</t>
  </si>
  <si>
    <t>3.</t>
  </si>
  <si>
    <t>Kendice</t>
  </si>
  <si>
    <t>4.</t>
  </si>
  <si>
    <t>Šarišské Michaľany</t>
  </si>
  <si>
    <t>5.</t>
  </si>
  <si>
    <t>Krompachy</t>
  </si>
  <si>
    <t>6.</t>
  </si>
  <si>
    <t>7.</t>
  </si>
  <si>
    <t>8.</t>
  </si>
  <si>
    <t>9.</t>
  </si>
  <si>
    <t>10.</t>
  </si>
  <si>
    <t>Kolačkov</t>
  </si>
  <si>
    <t>11.</t>
  </si>
  <si>
    <t>12.</t>
  </si>
  <si>
    <t>13.</t>
  </si>
  <si>
    <t>Brezno</t>
  </si>
  <si>
    <t>14.</t>
  </si>
  <si>
    <t>15.</t>
  </si>
  <si>
    <t>Rakúsy</t>
  </si>
  <si>
    <t>16.</t>
  </si>
  <si>
    <t>Banská Bystrica</t>
  </si>
  <si>
    <t>17.</t>
  </si>
  <si>
    <t>18.</t>
  </si>
  <si>
    <t>Kuzmice</t>
  </si>
  <si>
    <t>19.</t>
  </si>
  <si>
    <t>20.</t>
  </si>
  <si>
    <t>21.</t>
  </si>
  <si>
    <t>Prešov</t>
  </si>
  <si>
    <t>22.</t>
  </si>
  <si>
    <t>23.</t>
  </si>
  <si>
    <t>24.</t>
  </si>
  <si>
    <t>Veľký Meder</t>
  </si>
  <si>
    <t>25.</t>
  </si>
  <si>
    <t>26.</t>
  </si>
  <si>
    <t>27.</t>
  </si>
  <si>
    <t>28.</t>
  </si>
  <si>
    <t>Prenčov</t>
  </si>
  <si>
    <t>29.</t>
  </si>
  <si>
    <t>30.</t>
  </si>
  <si>
    <t>Mojmírovce</t>
  </si>
  <si>
    <t>31.</t>
  </si>
  <si>
    <t>SPOLU za vyhoveli bez podmienok</t>
  </si>
  <si>
    <t>LSKxP-ÚSVRK2012/03-028-BB</t>
  </si>
  <si>
    <t>BBSK</t>
  </si>
  <si>
    <t>LSKxP-ÚSVRK2012/03-192-PO</t>
  </si>
  <si>
    <t>POSK</t>
  </si>
  <si>
    <t>LSKxP-ÚSVRK2012/03-178-PO</t>
  </si>
  <si>
    <t>Hanušovce nad Topľou</t>
  </si>
  <si>
    <t>LSKxP-ÚSVRK2012/03-190-TT</t>
  </si>
  <si>
    <t>TTSK</t>
  </si>
  <si>
    <t>Moravany nad Váhom</t>
  </si>
  <si>
    <t>LSKxP-ÚSVRK2012/03-134-PO</t>
  </si>
  <si>
    <t>Vechec</t>
  </si>
  <si>
    <t>LSKxP-ÚSVRK2012/03-132-BB</t>
  </si>
  <si>
    <t>Nitra nad Ipľom</t>
  </si>
  <si>
    <t>LSKxP-ÚSVRK2012/03-080-NR</t>
  </si>
  <si>
    <t>NRSK</t>
  </si>
  <si>
    <t>Šárovce</t>
  </si>
  <si>
    <t>LSKxP-ÚSVRK2012/03-032-BB</t>
  </si>
  <si>
    <t>Širkovce</t>
  </si>
  <si>
    <t>LSKxP-ÚSVRK2012/03-221-BB</t>
  </si>
  <si>
    <t>Belina</t>
  </si>
  <si>
    <t>LSKxP-ÚSVRK2012/03-223-BB</t>
  </si>
  <si>
    <t>Mučín</t>
  </si>
  <si>
    <t>LSKxP-ÚSVRK2012/03-128-PO</t>
  </si>
  <si>
    <t>LSKxP-ÚSVRK2012/03-001-BB</t>
  </si>
  <si>
    <t>Malinec</t>
  </si>
  <si>
    <t>LSKxP-ÚSVRK2012/03-065-KE</t>
  </si>
  <si>
    <t>KESK</t>
  </si>
  <si>
    <t>Ďurkov</t>
  </si>
  <si>
    <t>LSKxP-ÚSVRK2012/03-130-BB</t>
  </si>
  <si>
    <t>LSKxP-ÚSVRK2012/03-191-TN</t>
  </si>
  <si>
    <t>TNSK</t>
  </si>
  <si>
    <t>Rybany</t>
  </si>
  <si>
    <t>Hniezdne</t>
  </si>
  <si>
    <t>LSKxP-ÚSVRK2012/03-029-BB</t>
  </si>
  <si>
    <t>Hontianské Nemce</t>
  </si>
  <si>
    <t>LSKxP-ÚSVRK2012/03-088-BB</t>
  </si>
  <si>
    <t>LSKxP-ÚSVRK2012/03-031-PO</t>
  </si>
  <si>
    <t>Ľubotín</t>
  </si>
  <si>
    <t>LSKxP-ÚSVRK2012/03-060-PO</t>
  </si>
  <si>
    <t>Svinia</t>
  </si>
  <si>
    <t>LSKxP-ÚSVRK2012/03-001-KE-3096</t>
  </si>
  <si>
    <t>Bystrany</t>
  </si>
  <si>
    <t>LSKxP-ÚSVRK2012/03-156-BB</t>
  </si>
  <si>
    <t>Gemerský Jablonec</t>
  </si>
  <si>
    <t>LSKxP-ÚSVRK2012/03-070-PO</t>
  </si>
  <si>
    <t>LSKxP-ÚSVRK2012/03-123-PO</t>
  </si>
  <si>
    <t>Sačurov</t>
  </si>
  <si>
    <t>LSKxP-ÚSVRK2012/03-199-KE</t>
  </si>
  <si>
    <t>Turňa nad Bodvou</t>
  </si>
  <si>
    <t>LSKxP-ÚSVRK2012/03-126-NR</t>
  </si>
  <si>
    <t>LSKxP-ÚSVRK2012/03-177-KE</t>
  </si>
  <si>
    <t>Michalovce</t>
  </si>
  <si>
    <t>LSKxP-ÚSVRK2012/03-052-BB</t>
  </si>
  <si>
    <t>Fiľakovo</t>
  </si>
  <si>
    <t>LSKxP-ÚSVRK2012/03-003-PO</t>
  </si>
  <si>
    <t>LSKxP-ÚSVRK2012/03-099-NR</t>
  </si>
  <si>
    <t>LSKxP-ÚSVRK-2012/03-187-KE</t>
  </si>
  <si>
    <t>Žehra</t>
  </si>
  <si>
    <t>LSKxP-ÚSVRK2012/03-137-BB</t>
  </si>
  <si>
    <t>Muráň</t>
  </si>
  <si>
    <t>LSKxP-ÚSVRK2012/03-200-TT</t>
  </si>
  <si>
    <t>Zlaté Klasy</t>
  </si>
  <si>
    <t>LSKxP-ÚSVRK2012/03-209-KE</t>
  </si>
  <si>
    <t>Bežovce</t>
  </si>
  <si>
    <t>LSKxP-ÚSVRK2012/03-247-PO</t>
  </si>
  <si>
    <t>Ostrovany</t>
  </si>
  <si>
    <t>LSKxP-ÚSVRK2012/03-073-BB</t>
  </si>
  <si>
    <t>Pôtor</t>
  </si>
  <si>
    <t>LSKxP-ÚSVRK2012/03-034-PO</t>
  </si>
  <si>
    <t>Toporec</t>
  </si>
  <si>
    <t>LSKxP-ÚSVRK2012/03-251-NR</t>
  </si>
  <si>
    <t>Radošina</t>
  </si>
  <si>
    <t>LSKxP-ÚSVRK2012/03-197-NR</t>
  </si>
  <si>
    <t>Dolný Pial</t>
  </si>
  <si>
    <t>LSKxP-ÚSVRK2012/03-210-BB</t>
  </si>
  <si>
    <t>Kokava nad Rimavicou</t>
  </si>
  <si>
    <t>LSKxP-ÚSVRK2012/03-127-TN</t>
  </si>
  <si>
    <t>Nitrianske Pravno</t>
  </si>
  <si>
    <t>LSKxP-ÚSVRK2012/03-120-PO</t>
  </si>
  <si>
    <t>Spišské Podhradie</t>
  </si>
  <si>
    <t>LSKxP-ÚSVRK2012/03-172-BB</t>
  </si>
  <si>
    <t>Veľké Zlievce</t>
  </si>
  <si>
    <t>LSKxP-ÚSVRK2012/03-249-NR</t>
  </si>
  <si>
    <t>Cabaj Čápor</t>
  </si>
  <si>
    <t>LSKxP-ÚSVRK2012/03-230-NR</t>
  </si>
  <si>
    <t>Tekovské Lužany</t>
  </si>
  <si>
    <t>LSKxP-ÚSVRK2012/03-077-PO</t>
  </si>
  <si>
    <t>Soľ</t>
  </si>
  <si>
    <t>LSKxP-ÚSVRK2012/03-121-BB</t>
  </si>
  <si>
    <t>Detva</t>
  </si>
  <si>
    <t>LSKxP-ÚSVRK2012/03-082-PO</t>
  </si>
  <si>
    <t>Malá Domaša</t>
  </si>
  <si>
    <t>LSKxP-ÚSVRK2012/03-153-BB</t>
  </si>
  <si>
    <t>Muľa</t>
  </si>
  <si>
    <t>LSKxP-ÚSVRK2012/03-042-BB</t>
  </si>
  <si>
    <t>Hrušov</t>
  </si>
  <si>
    <t>LSKxP-ÚSVRK2012/03-046-TT</t>
  </si>
  <si>
    <t>LSKxP-ÚSVRK2012/03-193-KE</t>
  </si>
  <si>
    <t>LSKxP-ÚSVRK2012/03-064-BB</t>
  </si>
  <si>
    <t>Veľký Blh</t>
  </si>
  <si>
    <t>LSKxP-ÚSVRK2012/03-202-PO</t>
  </si>
  <si>
    <t>LSKxP-ÚSVRK2012/03-025-PO</t>
  </si>
  <si>
    <t>Križová Ves</t>
  </si>
  <si>
    <t>LSKxP-ÚSVRK2012/03-003-BB-8300</t>
  </si>
  <si>
    <t>Jelšava</t>
  </si>
  <si>
    <t>LSKxP-ÚSVRK2012/03-066-KE</t>
  </si>
  <si>
    <t>Letanovce</t>
  </si>
  <si>
    <t>LSKxP-ÚSVRK2012/03-056-TT</t>
  </si>
  <si>
    <t>Dunajská Streda</t>
  </si>
  <si>
    <t>Spišský Hrhov</t>
  </si>
  <si>
    <t>LSKxP-ÚSVRK2012/03-018-NR</t>
  </si>
  <si>
    <t>Lok</t>
  </si>
  <si>
    <t>LSKxP-ÚSVRK2012/03-026-PO</t>
  </si>
  <si>
    <t>Kamenná Poruba</t>
  </si>
  <si>
    <t>LSKxP-ÚSVRK2012/03-201-PO</t>
  </si>
  <si>
    <t>LSKxP-ÚSVRK2012/03-231-PO</t>
  </si>
  <si>
    <t>LSKxP-ÚSVRK2012/03-248-NR</t>
  </si>
  <si>
    <t>Bátovce</t>
  </si>
  <si>
    <t>LSKxP-ÚSVRK2012/03-135-KE</t>
  </si>
  <si>
    <t>ZOZNAM ŽIADOSTÍ, KTORÉ DOSIAHLI ASPOŇ MINIMÁLNY STANOVENÝ POČET BODOV A VYHOVELI S PODMIENKOU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</si>
  <si>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</si>
  <si>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</si>
  <si>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</si>
  <si>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</si>
  <si>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</si>
  <si>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</si>
  <si>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</si>
  <si>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</si>
  <si>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</si>
  <si>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</si>
  <si>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</si>
  <si>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LSKxP-ÚSVRK2012/03-002-PO</t>
  </si>
  <si>
    <t>LSKxP-ÚSVRK2012/03-062-PO</t>
  </si>
  <si>
    <t>Požadovaná výška NFP projektový zámer ROP</t>
  </si>
  <si>
    <t>Požadovaná výška NFP projektový zámer OP ŽP</t>
  </si>
  <si>
    <t>Požadovaná výška NFP projektový zámer OP ZaSI</t>
  </si>
  <si>
    <t>Raslavice</t>
  </si>
  <si>
    <t xml:space="preserve">Spolu vyhoveli </t>
  </si>
  <si>
    <t>SPOLU za vyhoveli s podmienkou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</si>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</sst>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/>
    </xf>
    <xf numFmtId="0" fontId="2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85" zoomScaleNormal="85" workbookViewId="0" topLeftCell="A19">
      <selection activeCell="D20" sqref="D20"/>
    </sheetView>
  </sheetViews>
  <sheetFormatPr defaultColWidth="9.140625" defaultRowHeight="12.75"/>
  <cols>
    <col min="3" max="3" width="30.421875" style="0" customWidth="1"/>
    <col min="4" max="4" width="19.8515625" style="0" customWidth="1"/>
    <col min="5" max="5" width="20.00390625" style="0" customWidth="1"/>
    <col min="6" max="6" width="20.7109375" style="0" customWidth="1"/>
    <col min="7" max="7" width="19.00390625" style="0" customWidth="1"/>
    <col min="8" max="8" width="21.140625" style="0" customWidth="1"/>
    <col min="9" max="9" width="16.00390625" style="0" customWidth="1"/>
  </cols>
  <sheetData>
    <row r="1" spans="1:9" ht="12.75">
      <c r="A1" s="1" t="s">
        <v>0</v>
      </c>
      <c r="B1" s="2"/>
      <c r="C1" s="3"/>
      <c r="D1" s="3"/>
      <c r="E1" s="3"/>
      <c r="F1" s="2"/>
      <c r="G1" s="2"/>
      <c r="H1" s="3"/>
      <c r="I1" s="3"/>
    </row>
    <row r="2" spans="1:9" ht="12.7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ht="38.25">
      <c r="A3" s="11" t="s">
        <v>2</v>
      </c>
      <c r="B3" s="12" t="s">
        <v>3</v>
      </c>
      <c r="C3" s="11" t="s">
        <v>4</v>
      </c>
      <c r="D3" s="12" t="s">
        <v>5</v>
      </c>
      <c r="E3" s="11" t="s">
        <v>6</v>
      </c>
      <c r="F3" s="12" t="s">
        <v>186</v>
      </c>
      <c r="G3" s="12" t="s">
        <v>187</v>
      </c>
      <c r="H3" s="12" t="s">
        <v>188</v>
      </c>
      <c r="I3" s="12" t="s">
        <v>192</v>
      </c>
    </row>
    <row r="4" spans="1:9" ht="12.75">
      <c r="A4" s="4" t="s">
        <v>7</v>
      </c>
      <c r="B4" s="13">
        <v>81.5</v>
      </c>
      <c r="C4" s="14" t="s">
        <v>53</v>
      </c>
      <c r="D4" s="13" t="s">
        <v>54</v>
      </c>
      <c r="E4" s="14" t="s">
        <v>47</v>
      </c>
      <c r="F4" s="15">
        <v>256500</v>
      </c>
      <c r="G4" s="15">
        <v>0</v>
      </c>
      <c r="H4" s="15">
        <v>137251.44</v>
      </c>
      <c r="I4" s="15">
        <f aca="true" t="shared" si="0" ref="I4:I45">SUM(F4:H4)</f>
        <v>393751.44</v>
      </c>
    </row>
    <row r="5" spans="1:9" ht="12.75">
      <c r="A5" s="4" t="s">
        <v>9</v>
      </c>
      <c r="B5" s="13">
        <v>81</v>
      </c>
      <c r="C5" s="14" t="s">
        <v>55</v>
      </c>
      <c r="D5" s="13" t="s">
        <v>56</v>
      </c>
      <c r="E5" s="14" t="s">
        <v>38</v>
      </c>
      <c r="F5" s="15">
        <v>0</v>
      </c>
      <c r="G5" s="15">
        <v>487137.2</v>
      </c>
      <c r="H5" s="15">
        <v>0</v>
      </c>
      <c r="I5" s="15">
        <f t="shared" si="0"/>
        <v>487137.2</v>
      </c>
    </row>
    <row r="6" spans="1:9" ht="12.75">
      <c r="A6" s="4" t="s">
        <v>11</v>
      </c>
      <c r="B6" s="13">
        <v>80.5</v>
      </c>
      <c r="C6" s="14" t="s">
        <v>57</v>
      </c>
      <c r="D6" s="13" t="s">
        <v>56</v>
      </c>
      <c r="E6" s="14" t="s">
        <v>58</v>
      </c>
      <c r="F6" s="20">
        <v>0</v>
      </c>
      <c r="G6" s="15">
        <v>750314.35</v>
      </c>
      <c r="H6" s="15">
        <v>0</v>
      </c>
      <c r="I6" s="15">
        <f t="shared" si="0"/>
        <v>750314.35</v>
      </c>
    </row>
    <row r="7" spans="1:9" ht="12.75">
      <c r="A7" s="4" t="s">
        <v>13</v>
      </c>
      <c r="B7" s="13">
        <v>79.5</v>
      </c>
      <c r="C7" s="14" t="s">
        <v>62</v>
      </c>
      <c r="D7" s="13" t="s">
        <v>56</v>
      </c>
      <c r="E7" s="14" t="s">
        <v>63</v>
      </c>
      <c r="F7" s="15">
        <v>194750</v>
      </c>
      <c r="G7" s="15">
        <v>0</v>
      </c>
      <c r="H7" s="15">
        <v>0</v>
      </c>
      <c r="I7" s="15">
        <f t="shared" si="0"/>
        <v>194750</v>
      </c>
    </row>
    <row r="8" spans="1:9" ht="12.75">
      <c r="A8" s="4" t="s">
        <v>15</v>
      </c>
      <c r="B8" s="13">
        <v>79.5</v>
      </c>
      <c r="C8" s="14" t="s">
        <v>64</v>
      </c>
      <c r="D8" s="13" t="s">
        <v>54</v>
      </c>
      <c r="E8" s="14" t="s">
        <v>65</v>
      </c>
      <c r="F8" s="15">
        <v>194541</v>
      </c>
      <c r="G8" s="15">
        <v>0</v>
      </c>
      <c r="H8" s="15">
        <v>0</v>
      </c>
      <c r="I8" s="15">
        <f t="shared" si="0"/>
        <v>194541</v>
      </c>
    </row>
    <row r="9" spans="1:9" ht="12.75">
      <c r="A9" s="4" t="s">
        <v>17</v>
      </c>
      <c r="B9" s="13">
        <v>79</v>
      </c>
      <c r="C9" s="14" t="s">
        <v>59</v>
      </c>
      <c r="D9" s="13" t="s">
        <v>60</v>
      </c>
      <c r="E9" s="14" t="s">
        <v>61</v>
      </c>
      <c r="F9" s="15">
        <v>0</v>
      </c>
      <c r="G9" s="15">
        <v>256547.5</v>
      </c>
      <c r="H9" s="15">
        <v>0</v>
      </c>
      <c r="I9" s="15">
        <f t="shared" si="0"/>
        <v>256547.5</v>
      </c>
    </row>
    <row r="10" spans="1:9" ht="12.75">
      <c r="A10" s="4" t="s">
        <v>18</v>
      </c>
      <c r="B10" s="16">
        <v>79</v>
      </c>
      <c r="C10" s="14" t="s">
        <v>66</v>
      </c>
      <c r="D10" s="17" t="s">
        <v>67</v>
      </c>
      <c r="E10" s="25" t="s">
        <v>68</v>
      </c>
      <c r="F10" s="15">
        <v>194107.87</v>
      </c>
      <c r="G10" s="15">
        <v>0</v>
      </c>
      <c r="H10" s="15">
        <v>0</v>
      </c>
      <c r="I10" s="15">
        <f t="shared" si="0"/>
        <v>194107.87</v>
      </c>
    </row>
    <row r="11" spans="1:9" ht="12.75">
      <c r="A11" s="4" t="s">
        <v>19</v>
      </c>
      <c r="B11" s="13">
        <v>79</v>
      </c>
      <c r="C11" s="14" t="s">
        <v>69</v>
      </c>
      <c r="D11" s="13" t="s">
        <v>54</v>
      </c>
      <c r="E11" s="14" t="s">
        <v>70</v>
      </c>
      <c r="F11" s="15">
        <v>182542.5</v>
      </c>
      <c r="G11" s="15">
        <v>395532.5</v>
      </c>
      <c r="H11" s="15">
        <v>99103.39</v>
      </c>
      <c r="I11" s="15">
        <f t="shared" si="0"/>
        <v>677178.39</v>
      </c>
    </row>
    <row r="12" spans="1:9" ht="12.75">
      <c r="A12" s="4" t="s">
        <v>20</v>
      </c>
      <c r="B12" s="13">
        <v>77</v>
      </c>
      <c r="C12" s="14" t="s">
        <v>71</v>
      </c>
      <c r="D12" s="13" t="s">
        <v>54</v>
      </c>
      <c r="E12" s="23" t="s">
        <v>72</v>
      </c>
      <c r="F12" s="20">
        <v>0</v>
      </c>
      <c r="G12" s="15">
        <v>433390</v>
      </c>
      <c r="H12" s="15">
        <v>0</v>
      </c>
      <c r="I12" s="15">
        <f t="shared" si="0"/>
        <v>433390</v>
      </c>
    </row>
    <row r="13" spans="1:9" ht="12.75">
      <c r="A13" s="4" t="s">
        <v>21</v>
      </c>
      <c r="B13" s="13">
        <v>77</v>
      </c>
      <c r="C13" s="14" t="s">
        <v>82</v>
      </c>
      <c r="D13" s="13" t="s">
        <v>83</v>
      </c>
      <c r="E13" s="23" t="s">
        <v>84</v>
      </c>
      <c r="F13" s="15">
        <v>156750</v>
      </c>
      <c r="G13" s="15">
        <v>296064.1</v>
      </c>
      <c r="H13" s="15">
        <v>90616.22</v>
      </c>
      <c r="I13" s="15">
        <f t="shared" si="0"/>
        <v>543430.32</v>
      </c>
    </row>
    <row r="14" spans="1:9" ht="12.75">
      <c r="A14" s="4" t="s">
        <v>23</v>
      </c>
      <c r="B14" s="13">
        <v>76.5</v>
      </c>
      <c r="C14" s="14" t="s">
        <v>184</v>
      </c>
      <c r="D14" s="13" t="s">
        <v>56</v>
      </c>
      <c r="E14" s="23" t="s">
        <v>85</v>
      </c>
      <c r="F14" s="20">
        <v>0</v>
      </c>
      <c r="G14" s="15">
        <v>700639.7</v>
      </c>
      <c r="H14" s="15">
        <v>0</v>
      </c>
      <c r="I14" s="15">
        <f t="shared" si="0"/>
        <v>700639.7</v>
      </c>
    </row>
    <row r="15" spans="1:9" ht="12.75">
      <c r="A15" s="4" t="s">
        <v>24</v>
      </c>
      <c r="B15" s="13">
        <v>76</v>
      </c>
      <c r="C15" s="14" t="s">
        <v>89</v>
      </c>
      <c r="D15" s="13" t="s">
        <v>56</v>
      </c>
      <c r="E15" s="23" t="s">
        <v>90</v>
      </c>
      <c r="F15" s="15">
        <v>213750</v>
      </c>
      <c r="G15" s="15">
        <v>327890.98</v>
      </c>
      <c r="H15" s="15">
        <v>0</v>
      </c>
      <c r="I15" s="15">
        <f t="shared" si="0"/>
        <v>541640.98</v>
      </c>
    </row>
    <row r="16" spans="1:9" ht="12.75">
      <c r="A16" s="4" t="s">
        <v>25</v>
      </c>
      <c r="B16" s="13">
        <v>75.5</v>
      </c>
      <c r="C16" s="14" t="s">
        <v>91</v>
      </c>
      <c r="D16" s="13" t="s">
        <v>56</v>
      </c>
      <c r="E16" s="23" t="s">
        <v>92</v>
      </c>
      <c r="F16" s="15">
        <v>266000</v>
      </c>
      <c r="G16" s="15">
        <v>0</v>
      </c>
      <c r="H16" s="15">
        <v>0</v>
      </c>
      <c r="I16" s="15">
        <f t="shared" si="0"/>
        <v>266000</v>
      </c>
    </row>
    <row r="17" spans="1:9" ht="12.75">
      <c r="A17" s="4" t="s">
        <v>27</v>
      </c>
      <c r="B17" s="13">
        <v>75.5</v>
      </c>
      <c r="C17" s="14" t="s">
        <v>93</v>
      </c>
      <c r="D17" s="13" t="s">
        <v>79</v>
      </c>
      <c r="E17" s="23" t="s">
        <v>94</v>
      </c>
      <c r="F17" s="15">
        <v>92625</v>
      </c>
      <c r="G17" s="15">
        <v>563506.41</v>
      </c>
      <c r="H17" s="15">
        <v>0</v>
      </c>
      <c r="I17" s="15">
        <f t="shared" si="0"/>
        <v>656131.41</v>
      </c>
    </row>
    <row r="18" spans="1:9" ht="12.75">
      <c r="A18" s="4" t="s">
        <v>28</v>
      </c>
      <c r="B18" s="13">
        <v>75</v>
      </c>
      <c r="C18" s="14" t="s">
        <v>95</v>
      </c>
      <c r="D18" s="13" t="s">
        <v>54</v>
      </c>
      <c r="E18" s="23" t="s">
        <v>96</v>
      </c>
      <c r="F18" s="15">
        <v>0</v>
      </c>
      <c r="G18" s="15">
        <v>0</v>
      </c>
      <c r="H18" s="15">
        <v>86687.42</v>
      </c>
      <c r="I18" s="15">
        <f t="shared" si="0"/>
        <v>86687.42</v>
      </c>
    </row>
    <row r="19" spans="1:9" ht="12.75">
      <c r="A19" s="4" t="s">
        <v>30</v>
      </c>
      <c r="B19" s="13">
        <v>75</v>
      </c>
      <c r="C19" s="14" t="s">
        <v>97</v>
      </c>
      <c r="D19" s="13" t="s">
        <v>56</v>
      </c>
      <c r="E19" s="23" t="s">
        <v>189</v>
      </c>
      <c r="F19" s="15">
        <v>0</v>
      </c>
      <c r="G19" s="15">
        <v>474819.5</v>
      </c>
      <c r="H19" s="15">
        <v>0</v>
      </c>
      <c r="I19" s="15">
        <f t="shared" si="0"/>
        <v>474819.5</v>
      </c>
    </row>
    <row r="20" spans="1:9" ht="12.75">
      <c r="A20" s="4" t="s">
        <v>32</v>
      </c>
      <c r="B20" s="13">
        <v>75</v>
      </c>
      <c r="C20" s="14" t="s">
        <v>98</v>
      </c>
      <c r="D20" s="13" t="s">
        <v>56</v>
      </c>
      <c r="E20" s="23" t="s">
        <v>99</v>
      </c>
      <c r="F20" s="15">
        <v>250225.03</v>
      </c>
      <c r="G20" s="15">
        <v>0</v>
      </c>
      <c r="H20" s="15">
        <v>0</v>
      </c>
      <c r="I20" s="15">
        <f t="shared" si="0"/>
        <v>250225.03</v>
      </c>
    </row>
    <row r="21" spans="1:9" ht="12.75">
      <c r="A21" s="4" t="s">
        <v>33</v>
      </c>
      <c r="B21" s="13">
        <v>75</v>
      </c>
      <c r="C21" s="14" t="s">
        <v>103</v>
      </c>
      <c r="D21" s="13" t="s">
        <v>79</v>
      </c>
      <c r="E21" s="23" t="s">
        <v>104</v>
      </c>
      <c r="F21" s="20">
        <v>0</v>
      </c>
      <c r="G21" s="15">
        <v>2279602.8</v>
      </c>
      <c r="H21" s="15">
        <v>0</v>
      </c>
      <c r="I21" s="15">
        <f t="shared" si="0"/>
        <v>2279602.8</v>
      </c>
    </row>
    <row r="22" spans="1:9" ht="12.75">
      <c r="A22" s="4" t="s">
        <v>35</v>
      </c>
      <c r="B22" s="13">
        <v>74.5</v>
      </c>
      <c r="C22" s="14" t="s">
        <v>107</v>
      </c>
      <c r="D22" s="13" t="s">
        <v>56</v>
      </c>
      <c r="E22" s="23" t="s">
        <v>29</v>
      </c>
      <c r="F22" s="15">
        <v>194750</v>
      </c>
      <c r="G22" s="15">
        <v>0</v>
      </c>
      <c r="H22" s="15">
        <v>0</v>
      </c>
      <c r="I22" s="15">
        <f t="shared" si="0"/>
        <v>194750</v>
      </c>
    </row>
    <row r="23" spans="1:9" ht="12.75">
      <c r="A23" s="4" t="s">
        <v>36</v>
      </c>
      <c r="B23" s="13">
        <v>74</v>
      </c>
      <c r="C23" s="14" t="s">
        <v>111</v>
      </c>
      <c r="D23" s="13" t="s">
        <v>54</v>
      </c>
      <c r="E23" s="23" t="s">
        <v>112</v>
      </c>
      <c r="F23" s="15">
        <v>266000</v>
      </c>
      <c r="G23" s="15">
        <v>0</v>
      </c>
      <c r="H23" s="15">
        <v>0</v>
      </c>
      <c r="I23" s="15">
        <f t="shared" si="0"/>
        <v>266000</v>
      </c>
    </row>
    <row r="24" spans="1:9" ht="12.75">
      <c r="A24" s="4" t="s">
        <v>37</v>
      </c>
      <c r="B24" s="13">
        <v>73.5</v>
      </c>
      <c r="C24" s="14" t="s">
        <v>115</v>
      </c>
      <c r="D24" s="13" t="s">
        <v>79</v>
      </c>
      <c r="E24" s="23" t="s">
        <v>116</v>
      </c>
      <c r="F24" s="15">
        <v>156244.5</v>
      </c>
      <c r="G24" s="15">
        <v>0</v>
      </c>
      <c r="H24" s="15">
        <v>0</v>
      </c>
      <c r="I24" s="15">
        <f t="shared" si="0"/>
        <v>156244.5</v>
      </c>
    </row>
    <row r="25" spans="1:9" ht="12.75">
      <c r="A25" s="4" t="s">
        <v>39</v>
      </c>
      <c r="B25" s="13">
        <v>73</v>
      </c>
      <c r="C25" s="14" t="s">
        <v>119</v>
      </c>
      <c r="D25" s="13" t="s">
        <v>54</v>
      </c>
      <c r="E25" s="23" t="s">
        <v>120</v>
      </c>
      <c r="F25" s="15">
        <v>194750</v>
      </c>
      <c r="G25" s="15">
        <v>0</v>
      </c>
      <c r="H25" s="15">
        <v>0</v>
      </c>
      <c r="I25" s="15">
        <f t="shared" si="0"/>
        <v>194750</v>
      </c>
    </row>
    <row r="26" spans="1:9" ht="12.75">
      <c r="A26" s="4" t="s">
        <v>40</v>
      </c>
      <c r="B26" s="13">
        <v>73</v>
      </c>
      <c r="C26" s="14" t="s">
        <v>121</v>
      </c>
      <c r="D26" s="13" t="s">
        <v>56</v>
      </c>
      <c r="E26" s="23" t="s">
        <v>122</v>
      </c>
      <c r="F26" s="15">
        <v>194750</v>
      </c>
      <c r="G26" s="15">
        <v>0</v>
      </c>
      <c r="H26" s="15">
        <v>0</v>
      </c>
      <c r="I26" s="15">
        <f t="shared" si="0"/>
        <v>194750</v>
      </c>
    </row>
    <row r="27" spans="1:9" ht="12.75">
      <c r="A27" s="4" t="s">
        <v>41</v>
      </c>
      <c r="B27" s="13">
        <v>73</v>
      </c>
      <c r="C27" s="14" t="s">
        <v>127</v>
      </c>
      <c r="D27" s="13" t="s">
        <v>54</v>
      </c>
      <c r="E27" s="23" t="s">
        <v>128</v>
      </c>
      <c r="F27" s="15">
        <v>0</v>
      </c>
      <c r="G27" s="15">
        <v>480386.5</v>
      </c>
      <c r="H27" s="15">
        <v>0</v>
      </c>
      <c r="I27" s="15">
        <f t="shared" si="0"/>
        <v>480386.5</v>
      </c>
    </row>
    <row r="28" spans="1:9" ht="12.75">
      <c r="A28" s="4" t="s">
        <v>43</v>
      </c>
      <c r="B28" s="13">
        <v>73</v>
      </c>
      <c r="C28" s="14" t="s">
        <v>123</v>
      </c>
      <c r="D28" s="13" t="s">
        <v>67</v>
      </c>
      <c r="E28" s="23" t="s">
        <v>124</v>
      </c>
      <c r="F28" s="15">
        <v>194750</v>
      </c>
      <c r="G28" s="15">
        <v>0</v>
      </c>
      <c r="H28" s="15">
        <v>0</v>
      </c>
      <c r="I28" s="15">
        <f t="shared" si="0"/>
        <v>194750</v>
      </c>
    </row>
    <row r="29" spans="1:9" ht="12.75">
      <c r="A29" s="4" t="s">
        <v>44</v>
      </c>
      <c r="B29" s="13">
        <v>73</v>
      </c>
      <c r="C29" s="14" t="s">
        <v>125</v>
      </c>
      <c r="D29" s="13" t="s">
        <v>67</v>
      </c>
      <c r="E29" s="23" t="s">
        <v>126</v>
      </c>
      <c r="F29" s="15">
        <v>194750</v>
      </c>
      <c r="G29" s="15">
        <v>0</v>
      </c>
      <c r="H29" s="15">
        <v>0</v>
      </c>
      <c r="I29" s="15">
        <f t="shared" si="0"/>
        <v>194750</v>
      </c>
    </row>
    <row r="30" spans="1:9" ht="12.75">
      <c r="A30" s="4" t="s">
        <v>45</v>
      </c>
      <c r="B30" s="13">
        <v>72.5</v>
      </c>
      <c r="C30" s="14" t="s">
        <v>129</v>
      </c>
      <c r="D30" s="13" t="s">
        <v>83</v>
      </c>
      <c r="E30" s="23" t="s">
        <v>130</v>
      </c>
      <c r="F30" s="15">
        <v>266000</v>
      </c>
      <c r="G30" s="15">
        <v>0</v>
      </c>
      <c r="H30" s="15">
        <v>0</v>
      </c>
      <c r="I30" s="15">
        <f t="shared" si="0"/>
        <v>266000</v>
      </c>
    </row>
    <row r="31" spans="1:9" ht="12.75">
      <c r="A31" s="4" t="s">
        <v>46</v>
      </c>
      <c r="B31" s="13">
        <v>72.5</v>
      </c>
      <c r="C31" s="14" t="s">
        <v>131</v>
      </c>
      <c r="D31" s="13" t="s">
        <v>56</v>
      </c>
      <c r="E31" s="23" t="s">
        <v>132</v>
      </c>
      <c r="F31" s="15">
        <v>0</v>
      </c>
      <c r="G31" s="15">
        <v>633421.74</v>
      </c>
      <c r="H31" s="15">
        <v>0</v>
      </c>
      <c r="I31" s="15">
        <f t="shared" si="0"/>
        <v>633421.74</v>
      </c>
    </row>
    <row r="32" spans="1:9" ht="12.75">
      <c r="A32" s="4" t="s">
        <v>48</v>
      </c>
      <c r="B32" s="13">
        <v>72.5</v>
      </c>
      <c r="C32" s="14" t="s">
        <v>133</v>
      </c>
      <c r="D32" s="13" t="s">
        <v>54</v>
      </c>
      <c r="E32" s="23" t="s">
        <v>134</v>
      </c>
      <c r="F32" s="15">
        <v>266000</v>
      </c>
      <c r="G32" s="15">
        <v>0</v>
      </c>
      <c r="H32" s="15">
        <v>0</v>
      </c>
      <c r="I32" s="15">
        <f t="shared" si="0"/>
        <v>266000</v>
      </c>
    </row>
    <row r="33" spans="1:9" ht="12.75">
      <c r="A33" s="4" t="s">
        <v>49</v>
      </c>
      <c r="B33" s="13">
        <v>72.5</v>
      </c>
      <c r="C33" s="14" t="s">
        <v>135</v>
      </c>
      <c r="D33" s="13" t="s">
        <v>67</v>
      </c>
      <c r="E33" s="23" t="s">
        <v>136</v>
      </c>
      <c r="F33" s="20">
        <v>0</v>
      </c>
      <c r="G33" s="15">
        <v>536370</v>
      </c>
      <c r="H33" s="15">
        <v>0</v>
      </c>
      <c r="I33" s="15">
        <f t="shared" si="0"/>
        <v>536370</v>
      </c>
    </row>
    <row r="34" spans="1:9" ht="12.75">
      <c r="A34" s="4" t="s">
        <v>51</v>
      </c>
      <c r="B34" s="13">
        <v>72</v>
      </c>
      <c r="C34" s="14" t="s">
        <v>137</v>
      </c>
      <c r="D34" s="13" t="s">
        <v>67</v>
      </c>
      <c r="E34" s="23" t="s">
        <v>138</v>
      </c>
      <c r="F34" s="15">
        <v>194750</v>
      </c>
      <c r="G34" s="15">
        <v>0</v>
      </c>
      <c r="H34" s="15">
        <v>0</v>
      </c>
      <c r="I34" s="15">
        <f t="shared" si="0"/>
        <v>194750</v>
      </c>
    </row>
    <row r="35" spans="1:9" ht="12.75">
      <c r="A35" s="4" t="s">
        <v>173</v>
      </c>
      <c r="B35" s="13">
        <v>72</v>
      </c>
      <c r="C35" s="14" t="s">
        <v>139</v>
      </c>
      <c r="D35" s="13" t="s">
        <v>56</v>
      </c>
      <c r="E35" s="23" t="s">
        <v>140</v>
      </c>
      <c r="F35" s="15">
        <v>266000</v>
      </c>
      <c r="G35" s="15">
        <v>0</v>
      </c>
      <c r="H35" s="15">
        <v>0</v>
      </c>
      <c r="I35" s="15">
        <f t="shared" si="0"/>
        <v>266000</v>
      </c>
    </row>
    <row r="36" spans="1:9" ht="12.75">
      <c r="A36" s="4" t="s">
        <v>174</v>
      </c>
      <c r="B36" s="16">
        <v>72</v>
      </c>
      <c r="C36" s="14" t="s">
        <v>141</v>
      </c>
      <c r="D36" s="17" t="s">
        <v>54</v>
      </c>
      <c r="E36" s="24" t="s">
        <v>142</v>
      </c>
      <c r="F36" s="15">
        <v>194731</v>
      </c>
      <c r="G36" s="15">
        <v>0</v>
      </c>
      <c r="H36" s="15">
        <v>0</v>
      </c>
      <c r="I36" s="15">
        <f t="shared" si="0"/>
        <v>194731</v>
      </c>
    </row>
    <row r="37" spans="1:9" ht="12.75">
      <c r="A37" s="4" t="s">
        <v>175</v>
      </c>
      <c r="B37" s="13">
        <v>71</v>
      </c>
      <c r="C37" s="14" t="s">
        <v>147</v>
      </c>
      <c r="D37" s="13" t="s">
        <v>54</v>
      </c>
      <c r="E37" s="23" t="s">
        <v>148</v>
      </c>
      <c r="F37" s="15">
        <v>152000</v>
      </c>
      <c r="G37" s="15">
        <v>0</v>
      </c>
      <c r="H37" s="15">
        <v>0</v>
      </c>
      <c r="I37" s="15">
        <f t="shared" si="0"/>
        <v>152000</v>
      </c>
    </row>
    <row r="38" spans="1:9" ht="12.75">
      <c r="A38" s="4" t="s">
        <v>176</v>
      </c>
      <c r="B38" s="13">
        <v>71</v>
      </c>
      <c r="C38" s="14" t="s">
        <v>149</v>
      </c>
      <c r="D38" s="13" t="s">
        <v>60</v>
      </c>
      <c r="E38" s="23" t="s">
        <v>42</v>
      </c>
      <c r="F38" s="15">
        <v>191425</v>
      </c>
      <c r="G38" s="15">
        <v>0</v>
      </c>
      <c r="H38" s="15">
        <v>0</v>
      </c>
      <c r="I38" s="15">
        <f t="shared" si="0"/>
        <v>191425</v>
      </c>
    </row>
    <row r="39" spans="1:9" ht="12.75">
      <c r="A39" s="4" t="s">
        <v>177</v>
      </c>
      <c r="B39" s="13">
        <v>70</v>
      </c>
      <c r="C39" s="14" t="s">
        <v>163</v>
      </c>
      <c r="D39" s="13" t="s">
        <v>67</v>
      </c>
      <c r="E39" s="23" t="s">
        <v>164</v>
      </c>
      <c r="F39" s="15">
        <v>128915</v>
      </c>
      <c r="G39" s="15">
        <v>0</v>
      </c>
      <c r="H39" s="15">
        <v>0</v>
      </c>
      <c r="I39" s="15">
        <f t="shared" si="0"/>
        <v>128915</v>
      </c>
    </row>
    <row r="40" spans="1:9" ht="12.75">
      <c r="A40" s="4" t="s">
        <v>178</v>
      </c>
      <c r="B40" s="13">
        <v>70</v>
      </c>
      <c r="C40" s="14" t="s">
        <v>167</v>
      </c>
      <c r="D40" s="13" t="s">
        <v>56</v>
      </c>
      <c r="E40" s="23" t="s">
        <v>14</v>
      </c>
      <c r="F40" s="15">
        <v>266000</v>
      </c>
      <c r="G40" s="15">
        <v>0</v>
      </c>
      <c r="H40" s="15">
        <v>0</v>
      </c>
      <c r="I40" s="15">
        <f t="shared" si="0"/>
        <v>266000</v>
      </c>
    </row>
    <row r="41" spans="1:9" ht="12.75">
      <c r="A41" s="4" t="s">
        <v>179</v>
      </c>
      <c r="B41" s="13">
        <v>69.5</v>
      </c>
      <c r="C41" s="14" t="s">
        <v>153</v>
      </c>
      <c r="D41" s="13" t="s">
        <v>56</v>
      </c>
      <c r="E41" s="23" t="s">
        <v>10</v>
      </c>
      <c r="F41" s="15">
        <v>266000</v>
      </c>
      <c r="G41" s="15">
        <v>0</v>
      </c>
      <c r="H41" s="15">
        <v>0</v>
      </c>
      <c r="I41" s="15">
        <f t="shared" si="0"/>
        <v>266000</v>
      </c>
    </row>
    <row r="42" spans="1:9" ht="12.75">
      <c r="A42" s="4" t="s">
        <v>180</v>
      </c>
      <c r="B42" s="13">
        <v>69.5</v>
      </c>
      <c r="C42" s="14" t="s">
        <v>160</v>
      </c>
      <c r="D42" s="13" t="s">
        <v>60</v>
      </c>
      <c r="E42" s="23" t="s">
        <v>161</v>
      </c>
      <c r="F42" s="15">
        <v>191425</v>
      </c>
      <c r="G42" s="15">
        <v>0</v>
      </c>
      <c r="H42" s="15">
        <v>0</v>
      </c>
      <c r="I42" s="15">
        <f t="shared" si="0"/>
        <v>191425</v>
      </c>
    </row>
    <row r="43" spans="1:9" ht="12.75">
      <c r="A43" s="4" t="s">
        <v>181</v>
      </c>
      <c r="B43" s="13">
        <v>69.5</v>
      </c>
      <c r="C43" s="14" t="s">
        <v>168</v>
      </c>
      <c r="D43" s="13" t="s">
        <v>56</v>
      </c>
      <c r="E43" s="23" t="s">
        <v>12</v>
      </c>
      <c r="F43" s="15">
        <v>266000</v>
      </c>
      <c r="G43" s="15">
        <v>0</v>
      </c>
      <c r="H43" s="15">
        <v>0</v>
      </c>
      <c r="I43" s="15">
        <f t="shared" si="0"/>
        <v>266000</v>
      </c>
    </row>
    <row r="44" spans="1:9" ht="12.75">
      <c r="A44" s="4" t="s">
        <v>182</v>
      </c>
      <c r="B44" s="16">
        <v>68.3</v>
      </c>
      <c r="C44" s="14" t="s">
        <v>169</v>
      </c>
      <c r="D44" s="17" t="s">
        <v>67</v>
      </c>
      <c r="E44" s="24" t="s">
        <v>170</v>
      </c>
      <c r="F44" s="15">
        <v>194750</v>
      </c>
      <c r="G44" s="15">
        <v>0</v>
      </c>
      <c r="H44" s="15">
        <v>0</v>
      </c>
      <c r="I44" s="15">
        <f t="shared" si="0"/>
        <v>194750</v>
      </c>
    </row>
    <row r="45" spans="1:9" ht="15" customHeight="1">
      <c r="A45" s="4" t="s">
        <v>183</v>
      </c>
      <c r="B45" s="13">
        <v>68.3</v>
      </c>
      <c r="C45" s="14" t="s">
        <v>171</v>
      </c>
      <c r="D45" s="13" t="s">
        <v>79</v>
      </c>
      <c r="E45" s="23" t="s">
        <v>16</v>
      </c>
      <c r="F45" s="15">
        <v>194750</v>
      </c>
      <c r="G45" s="15">
        <v>0</v>
      </c>
      <c r="H45" s="15">
        <v>0</v>
      </c>
      <c r="I45" s="15">
        <f t="shared" si="0"/>
        <v>194750</v>
      </c>
    </row>
    <row r="46" spans="1:9" ht="12.75">
      <c r="A46" s="30" t="s">
        <v>52</v>
      </c>
      <c r="B46" s="30"/>
      <c r="C46" s="30"/>
      <c r="D46" s="30"/>
      <c r="E46" s="30"/>
      <c r="F46" s="18">
        <f>SUM(F4:F45)</f>
        <v>6436531.9</v>
      </c>
      <c r="G46" s="18">
        <f>SUM(G4:G45)</f>
        <v>8615623.28</v>
      </c>
      <c r="H46" s="19">
        <f>SUM(H4:H45)</f>
        <v>413658.47000000003</v>
      </c>
      <c r="I46" s="19">
        <f>SUM(I4:I45)</f>
        <v>15465813.65</v>
      </c>
    </row>
    <row r="47" spans="1:9" s="5" customFormat="1" ht="12.75">
      <c r="A47" s="7"/>
      <c r="B47" s="8"/>
      <c r="C47" s="8"/>
      <c r="D47" s="8"/>
      <c r="E47" s="8"/>
      <c r="F47" s="9"/>
      <c r="G47" s="9"/>
      <c r="H47" s="10"/>
      <c r="I47" s="10"/>
    </row>
    <row r="48" spans="1:9" ht="12.75">
      <c r="A48" s="31" t="s">
        <v>172</v>
      </c>
      <c r="B48" s="31"/>
      <c r="C48" s="31"/>
      <c r="D48" s="31"/>
      <c r="E48" s="31"/>
      <c r="F48" s="31"/>
      <c r="G48" s="31"/>
      <c r="H48" s="31"/>
      <c r="I48" s="31"/>
    </row>
    <row r="49" spans="1:9" ht="38.25">
      <c r="A49" s="11" t="s">
        <v>2</v>
      </c>
      <c r="B49" s="12" t="s">
        <v>3</v>
      </c>
      <c r="C49" s="11" t="s">
        <v>4</v>
      </c>
      <c r="D49" s="12" t="s">
        <v>5</v>
      </c>
      <c r="E49" s="11" t="s">
        <v>6</v>
      </c>
      <c r="F49" s="12" t="s">
        <v>186</v>
      </c>
      <c r="G49" s="12" t="s">
        <v>187</v>
      </c>
      <c r="H49" s="12" t="s">
        <v>188</v>
      </c>
      <c r="I49" s="12" t="s">
        <v>192</v>
      </c>
    </row>
    <row r="50" spans="1:9" ht="12.75">
      <c r="A50" s="13" t="s">
        <v>7</v>
      </c>
      <c r="B50" s="13">
        <v>78.5</v>
      </c>
      <c r="C50" s="14" t="s">
        <v>73</v>
      </c>
      <c r="D50" s="13" t="s">
        <v>54</v>
      </c>
      <c r="E50" s="23" t="s">
        <v>74</v>
      </c>
      <c r="F50" s="15">
        <v>136321.2</v>
      </c>
      <c r="G50" s="15">
        <v>434283</v>
      </c>
      <c r="H50" s="15">
        <v>0</v>
      </c>
      <c r="I50" s="15">
        <f aca="true" t="shared" si="1" ref="I50:I61">SUM(F50:H50)</f>
        <v>570604.2</v>
      </c>
    </row>
    <row r="51" spans="1:9" ht="12.75">
      <c r="A51" s="21" t="s">
        <v>9</v>
      </c>
      <c r="B51" s="13">
        <v>78</v>
      </c>
      <c r="C51" s="14" t="s">
        <v>75</v>
      </c>
      <c r="D51" s="13" t="s">
        <v>56</v>
      </c>
      <c r="E51" s="23" t="s">
        <v>22</v>
      </c>
      <c r="F51" s="15">
        <v>0</v>
      </c>
      <c r="G51" s="15">
        <v>781850</v>
      </c>
      <c r="H51" s="15">
        <v>0</v>
      </c>
      <c r="I51" s="15">
        <f t="shared" si="1"/>
        <v>781850</v>
      </c>
    </row>
    <row r="52" spans="1:9" ht="12.75">
      <c r="A52" s="21" t="s">
        <v>11</v>
      </c>
      <c r="B52" s="13">
        <v>78</v>
      </c>
      <c r="C52" s="14" t="s">
        <v>76</v>
      </c>
      <c r="D52" s="13" t="s">
        <v>54</v>
      </c>
      <c r="E52" s="23" t="s">
        <v>77</v>
      </c>
      <c r="F52" s="15">
        <v>194446</v>
      </c>
      <c r="G52" s="15">
        <v>479275</v>
      </c>
      <c r="H52" s="15">
        <v>0</v>
      </c>
      <c r="I52" s="15">
        <f t="shared" si="1"/>
        <v>673721</v>
      </c>
    </row>
    <row r="53" spans="1:9" ht="12.75">
      <c r="A53" s="21" t="s">
        <v>13</v>
      </c>
      <c r="B53" s="13">
        <v>77.5</v>
      </c>
      <c r="C53" s="14" t="s">
        <v>78</v>
      </c>
      <c r="D53" s="13" t="s">
        <v>79</v>
      </c>
      <c r="E53" s="23" t="s">
        <v>80</v>
      </c>
      <c r="F53" s="20">
        <v>0</v>
      </c>
      <c r="G53" s="15">
        <v>155633.75</v>
      </c>
      <c r="H53" s="15">
        <v>0</v>
      </c>
      <c r="I53" s="15">
        <f t="shared" si="1"/>
        <v>155633.75</v>
      </c>
    </row>
    <row r="54" spans="1:9" ht="12.75">
      <c r="A54" s="22" t="s">
        <v>15</v>
      </c>
      <c r="B54" s="13">
        <v>77.5</v>
      </c>
      <c r="C54" s="14" t="s">
        <v>81</v>
      </c>
      <c r="D54" s="13" t="s">
        <v>54</v>
      </c>
      <c r="E54" s="23" t="s">
        <v>31</v>
      </c>
      <c r="F54" s="20">
        <v>0</v>
      </c>
      <c r="G54" s="15">
        <v>4679623.43</v>
      </c>
      <c r="H54" s="15">
        <v>0</v>
      </c>
      <c r="I54" s="15">
        <f t="shared" si="1"/>
        <v>4679623.43</v>
      </c>
    </row>
    <row r="55" spans="1:9" ht="12.75">
      <c r="A55" s="22" t="s">
        <v>17</v>
      </c>
      <c r="B55" s="16">
        <v>76.5</v>
      </c>
      <c r="C55" s="14" t="s">
        <v>86</v>
      </c>
      <c r="D55" s="17" t="s">
        <v>54</v>
      </c>
      <c r="E55" s="24" t="s">
        <v>87</v>
      </c>
      <c r="F55" s="15">
        <v>192109</v>
      </c>
      <c r="G55" s="15">
        <v>438643.5</v>
      </c>
      <c r="H55" s="15">
        <v>0</v>
      </c>
      <c r="I55" s="15">
        <f t="shared" si="1"/>
        <v>630752.5</v>
      </c>
    </row>
    <row r="56" spans="1:9" ht="12.75">
      <c r="A56" s="22" t="s">
        <v>18</v>
      </c>
      <c r="B56" s="13">
        <v>76</v>
      </c>
      <c r="C56" s="14" t="s">
        <v>88</v>
      </c>
      <c r="D56" s="13" t="s">
        <v>54</v>
      </c>
      <c r="E56" s="23" t="s">
        <v>26</v>
      </c>
      <c r="F56" s="15">
        <v>0</v>
      </c>
      <c r="G56" s="15">
        <v>4000000</v>
      </c>
      <c r="H56" s="15">
        <v>398593.59</v>
      </c>
      <c r="I56" s="15">
        <f t="shared" si="1"/>
        <v>4398593.59</v>
      </c>
    </row>
    <row r="57" spans="1:9" ht="12.75">
      <c r="A57" s="22" t="s">
        <v>19</v>
      </c>
      <c r="B57" s="13">
        <v>75</v>
      </c>
      <c r="C57" s="14" t="s">
        <v>100</v>
      </c>
      <c r="D57" s="13" t="s">
        <v>79</v>
      </c>
      <c r="E57" s="23" t="s">
        <v>101</v>
      </c>
      <c r="F57" s="15">
        <v>194750</v>
      </c>
      <c r="G57" s="15">
        <v>403750</v>
      </c>
      <c r="H57" s="15">
        <v>367131.3</v>
      </c>
      <c r="I57" s="15">
        <f t="shared" si="1"/>
        <v>965631.3</v>
      </c>
    </row>
    <row r="58" spans="1:9" ht="12.75">
      <c r="A58" s="22" t="s">
        <v>20</v>
      </c>
      <c r="B58" s="13">
        <v>75</v>
      </c>
      <c r="C58" s="14" t="s">
        <v>151</v>
      </c>
      <c r="D58" s="13" t="s">
        <v>54</v>
      </c>
      <c r="E58" s="23" t="s">
        <v>152</v>
      </c>
      <c r="F58" s="15">
        <v>189050</v>
      </c>
      <c r="G58" s="15">
        <v>465310</v>
      </c>
      <c r="H58" s="15">
        <v>0</v>
      </c>
      <c r="I58" s="15">
        <f t="shared" si="1"/>
        <v>654360</v>
      </c>
    </row>
    <row r="59" spans="1:9" ht="12.75">
      <c r="A59" s="22" t="s">
        <v>21</v>
      </c>
      <c r="B59" s="13">
        <v>75</v>
      </c>
      <c r="C59" s="14" t="s">
        <v>102</v>
      </c>
      <c r="D59" s="13" t="s">
        <v>67</v>
      </c>
      <c r="E59" s="23" t="s">
        <v>50</v>
      </c>
      <c r="F59" s="15">
        <v>194512.5</v>
      </c>
      <c r="G59" s="15">
        <v>476662.5</v>
      </c>
      <c r="H59" s="15">
        <v>0</v>
      </c>
      <c r="I59" s="15">
        <f t="shared" si="1"/>
        <v>671175</v>
      </c>
    </row>
    <row r="60" spans="1:9" ht="12.75">
      <c r="A60" s="22" t="s">
        <v>23</v>
      </c>
      <c r="B60" s="13">
        <v>74.5</v>
      </c>
      <c r="C60" s="14" t="s">
        <v>105</v>
      </c>
      <c r="D60" s="13" t="s">
        <v>54</v>
      </c>
      <c r="E60" s="23" t="s">
        <v>106</v>
      </c>
      <c r="F60" s="15">
        <v>156750</v>
      </c>
      <c r="G60" s="15">
        <v>1062554.12</v>
      </c>
      <c r="H60" s="15">
        <v>209160.36</v>
      </c>
      <c r="I60" s="15">
        <f t="shared" si="1"/>
        <v>1428464.48</v>
      </c>
    </row>
    <row r="61" spans="1:9" ht="14.25" customHeight="1">
      <c r="A61" s="22" t="s">
        <v>24</v>
      </c>
      <c r="B61" s="13">
        <v>74.5</v>
      </c>
      <c r="C61" s="14" t="s">
        <v>108</v>
      </c>
      <c r="D61" s="13" t="s">
        <v>67</v>
      </c>
      <c r="E61" s="23" t="s">
        <v>8</v>
      </c>
      <c r="F61" s="20">
        <v>0</v>
      </c>
      <c r="G61" s="15">
        <v>36195</v>
      </c>
      <c r="H61" s="15">
        <v>0</v>
      </c>
      <c r="I61" s="15">
        <f t="shared" si="1"/>
        <v>36195</v>
      </c>
    </row>
    <row r="62" spans="1:9" ht="12.75">
      <c r="A62" s="22" t="s">
        <v>25</v>
      </c>
      <c r="B62" s="13">
        <v>74.5</v>
      </c>
      <c r="C62" s="14" t="s">
        <v>109</v>
      </c>
      <c r="D62" s="13" t="s">
        <v>79</v>
      </c>
      <c r="E62" s="23" t="s">
        <v>110</v>
      </c>
      <c r="F62" s="15">
        <v>191320.5</v>
      </c>
      <c r="G62" s="15">
        <v>0</v>
      </c>
      <c r="H62" s="15">
        <v>0</v>
      </c>
      <c r="I62" s="15">
        <v>191320.5</v>
      </c>
    </row>
    <row r="63" spans="1:9" ht="12.75">
      <c r="A63" s="22" t="s">
        <v>27</v>
      </c>
      <c r="B63" s="13">
        <v>73.5</v>
      </c>
      <c r="C63" s="14" t="s">
        <v>113</v>
      </c>
      <c r="D63" s="13" t="s">
        <v>60</v>
      </c>
      <c r="E63" s="23" t="s">
        <v>114</v>
      </c>
      <c r="F63" s="15">
        <v>197951.5</v>
      </c>
      <c r="G63" s="15">
        <v>0</v>
      </c>
      <c r="H63" s="15">
        <v>0</v>
      </c>
      <c r="I63" s="15">
        <f>SUM(F63:H63)</f>
        <v>197951.5</v>
      </c>
    </row>
    <row r="64" spans="1:9" ht="12.75">
      <c r="A64" s="22" t="s">
        <v>28</v>
      </c>
      <c r="B64" s="13">
        <v>73.5</v>
      </c>
      <c r="C64" s="14" t="s">
        <v>133</v>
      </c>
      <c r="D64" s="13" t="s">
        <v>54</v>
      </c>
      <c r="E64" s="23" t="s">
        <v>134</v>
      </c>
      <c r="F64" s="15">
        <v>0</v>
      </c>
      <c r="G64" s="15">
        <v>217170</v>
      </c>
      <c r="H64" s="15">
        <v>0</v>
      </c>
      <c r="I64" s="15">
        <f>SUM(F64:H64)</f>
        <v>217170</v>
      </c>
    </row>
    <row r="65" spans="1:9" ht="12.75">
      <c r="A65" s="22" t="s">
        <v>30</v>
      </c>
      <c r="B65" s="13">
        <v>73.5</v>
      </c>
      <c r="C65" s="14" t="s">
        <v>117</v>
      </c>
      <c r="D65" s="13" t="s">
        <v>56</v>
      </c>
      <c r="E65" s="23" t="s">
        <v>118</v>
      </c>
      <c r="F65" s="15">
        <v>266000</v>
      </c>
      <c r="G65" s="15">
        <v>0</v>
      </c>
      <c r="H65" s="15">
        <v>0</v>
      </c>
      <c r="I65" s="15">
        <f>SUM(F65:H65)</f>
        <v>266000</v>
      </c>
    </row>
    <row r="66" spans="1:9" ht="12.75">
      <c r="A66" s="22" t="s">
        <v>32</v>
      </c>
      <c r="B66" s="13">
        <v>72</v>
      </c>
      <c r="C66" s="14" t="s">
        <v>131</v>
      </c>
      <c r="D66" s="13" t="s">
        <v>56</v>
      </c>
      <c r="E66" s="23" t="s">
        <v>132</v>
      </c>
      <c r="F66" s="15">
        <v>194750</v>
      </c>
      <c r="G66" s="15">
        <v>0</v>
      </c>
      <c r="H66" s="15">
        <v>0</v>
      </c>
      <c r="I66" s="15">
        <f>SUM(F66:H66)</f>
        <v>194750</v>
      </c>
    </row>
    <row r="67" spans="1:9" ht="12.75">
      <c r="A67" s="22" t="s">
        <v>33</v>
      </c>
      <c r="B67" s="16">
        <v>71.5</v>
      </c>
      <c r="C67" s="14" t="s">
        <v>143</v>
      </c>
      <c r="D67" s="17" t="s">
        <v>56</v>
      </c>
      <c r="E67" s="24" t="s">
        <v>144</v>
      </c>
      <c r="F67" s="15">
        <v>202540</v>
      </c>
      <c r="G67" s="15">
        <v>0</v>
      </c>
      <c r="H67" s="15">
        <v>0</v>
      </c>
      <c r="I67" s="15">
        <f>SUM(F67:H67)</f>
        <v>202540</v>
      </c>
    </row>
    <row r="68" spans="1:9" ht="12.75">
      <c r="A68" s="22" t="s">
        <v>35</v>
      </c>
      <c r="B68" s="13">
        <v>71.5</v>
      </c>
      <c r="C68" s="14" t="s">
        <v>145</v>
      </c>
      <c r="D68" s="13" t="s">
        <v>54</v>
      </c>
      <c r="E68" s="23" t="s">
        <v>146</v>
      </c>
      <c r="F68" s="15">
        <v>199851.62</v>
      </c>
      <c r="G68" s="15">
        <v>0</v>
      </c>
      <c r="H68" s="15">
        <v>0</v>
      </c>
      <c r="I68" s="15">
        <f aca="true" t="shared" si="2" ref="I68:I73">SUM(F68:H68)</f>
        <v>199851.62</v>
      </c>
    </row>
    <row r="69" spans="1:9" ht="12.75">
      <c r="A69" s="22" t="s">
        <v>36</v>
      </c>
      <c r="B69" s="13">
        <v>70.5</v>
      </c>
      <c r="C69" s="14" t="s">
        <v>158</v>
      </c>
      <c r="D69" s="13" t="s">
        <v>79</v>
      </c>
      <c r="E69" s="23" t="s">
        <v>159</v>
      </c>
      <c r="F69" s="15">
        <v>266000</v>
      </c>
      <c r="G69" s="15">
        <v>359151.88</v>
      </c>
      <c r="H69" s="15">
        <v>0</v>
      </c>
      <c r="I69" s="15">
        <f t="shared" si="2"/>
        <v>625151.88</v>
      </c>
    </row>
    <row r="70" spans="1:9" ht="12.75">
      <c r="A70" s="22" t="s">
        <v>37</v>
      </c>
      <c r="B70" s="13">
        <v>70.5</v>
      </c>
      <c r="C70" s="14" t="s">
        <v>150</v>
      </c>
      <c r="D70" s="13" t="s">
        <v>79</v>
      </c>
      <c r="E70" s="23" t="s">
        <v>34</v>
      </c>
      <c r="F70" s="20">
        <v>0</v>
      </c>
      <c r="G70" s="15">
        <v>281871.88</v>
      </c>
      <c r="H70" s="15">
        <v>400045</v>
      </c>
      <c r="I70" s="15">
        <f t="shared" si="2"/>
        <v>681916.88</v>
      </c>
    </row>
    <row r="71" spans="1:9" ht="12.75">
      <c r="A71" s="22" t="s">
        <v>39</v>
      </c>
      <c r="B71" s="13">
        <v>70</v>
      </c>
      <c r="C71" s="14" t="s">
        <v>185</v>
      </c>
      <c r="D71" s="13" t="s">
        <v>56</v>
      </c>
      <c r="E71" s="23" t="s">
        <v>162</v>
      </c>
      <c r="F71" s="15">
        <v>194750</v>
      </c>
      <c r="G71" s="15">
        <v>0</v>
      </c>
      <c r="H71" s="15">
        <v>0</v>
      </c>
      <c r="I71" s="15">
        <f t="shared" si="2"/>
        <v>194750</v>
      </c>
    </row>
    <row r="72" spans="1:9" ht="12.75">
      <c r="A72" s="22" t="s">
        <v>40</v>
      </c>
      <c r="B72" s="13">
        <v>70</v>
      </c>
      <c r="C72" s="14" t="s">
        <v>156</v>
      </c>
      <c r="D72" s="13" t="s">
        <v>54</v>
      </c>
      <c r="E72" s="23" t="s">
        <v>157</v>
      </c>
      <c r="F72" s="20">
        <v>0</v>
      </c>
      <c r="G72" s="15">
        <v>422750</v>
      </c>
      <c r="H72" s="15">
        <v>0</v>
      </c>
      <c r="I72" s="15">
        <f t="shared" si="2"/>
        <v>422750</v>
      </c>
    </row>
    <row r="73" spans="1:9" ht="12.75">
      <c r="A73" s="22" t="s">
        <v>41</v>
      </c>
      <c r="B73" s="13">
        <v>68</v>
      </c>
      <c r="C73" s="14" t="s">
        <v>165</v>
      </c>
      <c r="D73" s="13" t="s">
        <v>56</v>
      </c>
      <c r="E73" s="23" t="s">
        <v>166</v>
      </c>
      <c r="F73" s="15">
        <v>275762.37</v>
      </c>
      <c r="G73" s="15">
        <v>0</v>
      </c>
      <c r="H73" s="15">
        <v>0</v>
      </c>
      <c r="I73" s="15">
        <f t="shared" si="2"/>
        <v>275762.37</v>
      </c>
    </row>
    <row r="74" spans="1:9" ht="12.75">
      <c r="A74" s="22" t="s">
        <v>43</v>
      </c>
      <c r="B74" s="13">
        <v>68</v>
      </c>
      <c r="C74" s="14" t="s">
        <v>154</v>
      </c>
      <c r="D74" s="13" t="s">
        <v>56</v>
      </c>
      <c r="E74" s="23" t="s">
        <v>155</v>
      </c>
      <c r="F74" s="15">
        <v>205000</v>
      </c>
      <c r="G74" s="15">
        <v>0</v>
      </c>
      <c r="H74" s="15">
        <v>0</v>
      </c>
      <c r="I74" s="15">
        <f>SUM(F74:H74)</f>
        <v>205000</v>
      </c>
    </row>
    <row r="75" spans="1:9" ht="12.75">
      <c r="A75" s="30" t="s">
        <v>191</v>
      </c>
      <c r="B75" s="30"/>
      <c r="C75" s="30"/>
      <c r="D75" s="30"/>
      <c r="E75" s="30"/>
      <c r="F75" s="18">
        <f>SUM(F50:F74)</f>
        <v>3451864.6900000004</v>
      </c>
      <c r="G75" s="18">
        <f>SUM(G50:G74)</f>
        <v>14694724.060000002</v>
      </c>
      <c r="H75" s="18">
        <f>SUM(H50:H74)</f>
        <v>1374930.25</v>
      </c>
      <c r="I75" s="18">
        <f>SUM(I50:I74)</f>
        <v>19521519</v>
      </c>
    </row>
    <row r="76" spans="1:9" ht="12.75">
      <c r="A76" s="27" t="s">
        <v>190</v>
      </c>
      <c r="B76" s="28"/>
      <c r="C76" s="28"/>
      <c r="D76" s="28"/>
      <c r="E76" s="28"/>
      <c r="F76" s="26">
        <f>F75+F46</f>
        <v>9888396.59</v>
      </c>
      <c r="G76" s="26">
        <f>G46+G75</f>
        <v>23310347.340000004</v>
      </c>
      <c r="H76" s="26">
        <f>H46+H75</f>
        <v>1788588.72</v>
      </c>
      <c r="I76" s="26">
        <f>I46+I75</f>
        <v>34987332.65</v>
      </c>
    </row>
    <row r="77" spans="6:9" ht="12.75">
      <c r="F77" s="6"/>
      <c r="G77" s="6"/>
      <c r="H77" s="6"/>
      <c r="I77" s="6"/>
    </row>
    <row r="78" spans="6:7" ht="12.75">
      <c r="F78" s="6"/>
      <c r="G78" s="6"/>
    </row>
  </sheetData>
  <autoFilter ref="F1:F46"/>
  <mergeCells count="5">
    <mergeCell ref="A76:E76"/>
    <mergeCell ref="A2:I2"/>
    <mergeCell ref="A46:E46"/>
    <mergeCell ref="A48:I48"/>
    <mergeCell ref="A75:E7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pawlikova</dc:creator>
  <cp:keywords/>
  <dc:description/>
  <cp:lastModifiedBy>pawlikova</cp:lastModifiedBy>
  <dcterms:created xsi:type="dcterms:W3CDTF">2012-06-27T19:35:32Z</dcterms:created>
  <dcterms:modified xsi:type="dcterms:W3CDTF">2012-07-02T12:52:24Z</dcterms:modified>
  <cp:category/>
  <cp:version/>
  <cp:contentType/>
  <cp:contentStatus/>
</cp:coreProperties>
</file>